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4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Print_Area" localSheetId="3">'Invoice outstanding'!$A$1:$G$92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Payments'!$A$1:$H$90</definedName>
  </definedNames>
  <calcPr fullCalcOnLoad="1"/>
</workbook>
</file>

<file path=xl/sharedStrings.xml><?xml version="1.0" encoding="utf-8"?>
<sst xmlns="http://schemas.openxmlformats.org/spreadsheetml/2006/main" count="78" uniqueCount="49">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</sst>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14" fontId="54" fillId="0" borderId="12" xfId="45" applyNumberFormat="1" applyFont="1" applyFill="1" applyBorder="1" applyAlignment="1">
      <alignment horizontal="left" vertical="center" indent="1"/>
    </xf>
    <xf numFmtId="14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44" fontId="54" fillId="0" borderId="12" xfId="45" applyFont="1" applyBorder="1" applyAlignment="1">
      <alignment horizontal="left" vertical="center"/>
    </xf>
    <xf numFmtId="44" fontId="54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indent="1"/>
    </xf>
    <xf numFmtId="44" fontId="51" fillId="0" borderId="0" xfId="45" applyFont="1" applyAlignment="1">
      <alignment horizontal="right"/>
    </xf>
    <xf numFmtId="0" fontId="59" fillId="0" borderId="0" xfId="0" applyFont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1" fillId="0" borderId="0" xfId="0" applyFont="1" applyFill="1" applyAlignment="1">
      <alignment/>
    </xf>
    <xf numFmtId="0" fontId="62" fillId="0" borderId="0" xfId="0" applyFont="1" applyAlignment="1">
      <alignment vertical="center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44" fontId="51" fillId="0" borderId="14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14" fontId="51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37" fontId="51" fillId="0" borderId="14" xfId="45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/>
    </xf>
    <xf numFmtId="4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4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8" fillId="0" borderId="16" xfId="0" applyFont="1" applyFill="1" applyBorder="1" applyAlignment="1">
      <alignment horizontal="left" indent="1"/>
    </xf>
    <xf numFmtId="0" fontId="51" fillId="0" borderId="15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2" fillId="0" borderId="0" xfId="0" applyFont="1" applyFill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wrapText="1"/>
    </xf>
    <xf numFmtId="14" fontId="51" fillId="0" borderId="0" xfId="0" applyNumberFormat="1" applyFont="1" applyFill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54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14" fontId="54" fillId="34" borderId="12" xfId="0" applyNumberFormat="1" applyFont="1" applyFill="1" applyBorder="1" applyAlignment="1">
      <alignment horizontal="center" vertical="center"/>
    </xf>
    <xf numFmtId="44" fontId="54" fillId="34" borderId="0" xfId="0" applyNumberFormat="1" applyFont="1" applyFill="1" applyAlignment="1">
      <alignment/>
    </xf>
    <xf numFmtId="14" fontId="54" fillId="34" borderId="0" xfId="0" applyNumberFormat="1" applyFont="1" applyFill="1" applyAlignment="1">
      <alignment/>
    </xf>
    <xf numFmtId="44" fontId="54" fillId="0" borderId="0" xfId="0" applyNumberFormat="1" applyFont="1" applyFill="1" applyAlignment="1">
      <alignment/>
    </xf>
    <xf numFmtId="14" fontId="54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63" fillId="0" borderId="0" xfId="0" applyFont="1" applyBorder="1" applyAlignment="1">
      <alignment horizontal="center" wrapText="1"/>
    </xf>
    <xf numFmtId="14" fontId="16" fillId="0" borderId="0" xfId="0" applyNumberFormat="1" applyFont="1" applyFill="1" applyAlignment="1">
      <alignment horizontal="center"/>
    </xf>
    <xf numFmtId="44" fontId="16" fillId="0" borderId="0" xfId="45" applyFont="1" applyFill="1" applyAlignment="1">
      <alignment/>
    </xf>
    <xf numFmtId="14" fontId="51" fillId="0" borderId="0" xfId="0" applyNumberFormat="1" applyFont="1" applyBorder="1" applyAlignment="1">
      <alignment wrapText="1"/>
    </xf>
    <xf numFmtId="0" fontId="6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:\A:\C:\Users\ehubey\AppData\Local\Microsoft\Windows\Temporary%20Internet%20Files\Content.Outlook\8KKMIS50\2019_10_10%20VPP%20OCTOBER%20MONTHLY%20REPORT_VPP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="85" zoomScaleNormal="85" zoomScalePageLayoutView="0" workbookViewId="0" topLeftCell="A1">
      <selection activeCell="A8" sqref="A8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4.00390625" style="5" customWidth="1"/>
    <col min="12" max="13" width="12.421875" style="5" bestFit="1" customWidth="1"/>
    <col min="14" max="14" width="8.8515625" style="5" customWidth="1"/>
    <col min="15" max="15" width="12.8515625" style="5" bestFit="1" customWidth="1"/>
    <col min="16" max="16384" width="8.8515625" style="5" customWidth="1"/>
  </cols>
  <sheetData>
    <row r="1" spans="1:13" ht="33" customHeight="1">
      <c r="A1" s="33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">
      <c r="A2" s="6" t="s">
        <v>42</v>
      </c>
      <c r="B2" s="8" t="s">
        <v>26</v>
      </c>
      <c r="C2" s="58">
        <f>'Invoice summary'!G2</f>
        <v>44347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">
      <c r="A3" s="12"/>
      <c r="B3" s="13"/>
    </row>
    <row r="4" spans="1:6" s="17" customFormat="1" ht="24" customHeight="1" thickBot="1">
      <c r="A4" s="100" t="s">
        <v>9</v>
      </c>
      <c r="B4" s="100"/>
      <c r="C4" s="100"/>
      <c r="D4" s="100"/>
      <c r="E4" s="100"/>
      <c r="F4" s="100"/>
    </row>
    <row r="5" spans="1:13" s="19" customFormat="1" ht="46.5">
      <c r="A5" s="59" t="s">
        <v>14</v>
      </c>
      <c r="B5" s="60" t="s">
        <v>15</v>
      </c>
      <c r="C5" s="61" t="s">
        <v>16</v>
      </c>
      <c r="D5" s="61" t="s">
        <v>44</v>
      </c>
      <c r="E5" s="61" t="s">
        <v>27</v>
      </c>
      <c r="F5" s="62" t="s">
        <v>17</v>
      </c>
      <c r="G5" s="62" t="s">
        <v>18</v>
      </c>
      <c r="H5" s="63" t="s">
        <v>19</v>
      </c>
      <c r="I5" s="64" t="s">
        <v>20</v>
      </c>
      <c r="J5" s="64" t="s">
        <v>45</v>
      </c>
      <c r="K5" s="64" t="s">
        <v>22</v>
      </c>
      <c r="L5" s="64" t="s">
        <v>43</v>
      </c>
      <c r="M5" s="64" t="s">
        <v>25</v>
      </c>
    </row>
    <row r="6" spans="1:15" s="27" customFormat="1" ht="13.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27" customFormat="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s="27" customFormat="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s="19" customFormat="1" ht="13.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s="19" customFormat="1" ht="13.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15" s="19" customFormat="1" ht="13.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19" customFormat="1" ht="13.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19" customFormat="1" ht="13.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s="19" customFormat="1" ht="13.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s="19" customFormat="1" ht="13.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s="19" customFormat="1" ht="13.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9" customFormat="1" ht="13.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9" customFormat="1" ht="13.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s="19" customFormat="1" ht="13.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9" customFormat="1" ht="13.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s="19" customFormat="1" ht="13.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s="19" customFormat="1" ht="13.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15" s="19" customFormat="1" ht="13.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4" s="19" customFormat="1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s="19" customFormat="1" ht="13.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s="19" customFormat="1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19" customFormat="1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19" customFormat="1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3.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3.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3.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4.25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3" ht="14.2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4.2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4.2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4.2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4.2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4.2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4.2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4.2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4.2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4.2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4.2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4.2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="83" zoomScaleNormal="83" zoomScalePageLayoutView="0" workbookViewId="0" topLeftCell="A1">
      <selection activeCell="A6" sqref="A6:J6"/>
    </sheetView>
  </sheetViews>
  <sheetFormatPr defaultColWidth="8.8515625" defaultRowHeight="15"/>
  <cols>
    <col min="1" max="1" width="36.140625" style="15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3" customHeight="1">
      <c r="A1" s="33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">
      <c r="A2" s="6" t="s">
        <v>42</v>
      </c>
      <c r="B2" s="7"/>
      <c r="C2" s="8"/>
      <c r="D2" s="8"/>
      <c r="E2" s="102" t="str">
        <f>'Receivables Assigned'!B2</f>
        <v>DATE</v>
      </c>
      <c r="F2" s="102"/>
      <c r="G2" s="58">
        <f>+'Outreach stats'!G2</f>
        <v>44347</v>
      </c>
      <c r="H2" s="9"/>
      <c r="I2" s="9"/>
      <c r="J2" s="11"/>
    </row>
    <row r="3" spans="1:10" s="19" customFormat="1" ht="13.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101" t="s">
        <v>0</v>
      </c>
      <c r="B4" s="101"/>
      <c r="C4" s="101"/>
      <c r="D4" s="101"/>
      <c r="E4" s="101"/>
      <c r="F4" s="101"/>
      <c r="G4" s="101"/>
      <c r="H4" s="101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2" thickBot="1">
      <c r="A5" s="86" t="s">
        <v>14</v>
      </c>
      <c r="B5" s="50" t="s">
        <v>15</v>
      </c>
      <c r="C5" s="50" t="s">
        <v>16</v>
      </c>
      <c r="D5" s="50" t="s">
        <v>27</v>
      </c>
      <c r="E5" s="50" t="s">
        <v>18</v>
      </c>
      <c r="F5" s="50" t="s">
        <v>45</v>
      </c>
      <c r="G5" s="50" t="s">
        <v>23</v>
      </c>
      <c r="H5" s="50" t="s">
        <v>24</v>
      </c>
      <c r="I5" s="5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4.25" thickBot="1">
      <c r="A6" s="21"/>
      <c r="B6" s="95"/>
      <c r="C6" s="95"/>
      <c r="E6" s="96"/>
      <c r="F6" s="97"/>
      <c r="G6" s="99"/>
      <c r="H6" s="98"/>
      <c r="I6" s="68"/>
      <c r="J6" s="21"/>
    </row>
    <row r="7" spans="1:10" ht="14.25" thickBot="1">
      <c r="A7" s="21"/>
      <c r="B7" s="95"/>
      <c r="C7" s="95"/>
      <c r="E7" s="96"/>
      <c r="F7" s="97"/>
      <c r="G7" s="99"/>
      <c r="H7" s="98"/>
      <c r="I7" s="68"/>
      <c r="J7" s="21"/>
    </row>
    <row r="8" spans="1:10" ht="14.25" thickBot="1">
      <c r="A8" s="21"/>
      <c r="B8" s="95"/>
      <c r="C8" s="95"/>
      <c r="E8" s="96"/>
      <c r="F8" s="97"/>
      <c r="G8" s="99"/>
      <c r="H8" s="98"/>
      <c r="I8" s="68"/>
      <c r="J8" s="21"/>
    </row>
    <row r="9" spans="1:10" ht="14.25" thickBot="1">
      <c r="A9" s="21"/>
      <c r="B9" s="95"/>
      <c r="C9" s="95"/>
      <c r="E9" s="96"/>
      <c r="F9" s="97"/>
      <c r="G9" s="99"/>
      <c r="H9" s="98"/>
      <c r="I9" s="68"/>
      <c r="J9" s="21"/>
    </row>
    <row r="10" spans="1:10" ht="14.25" thickBot="1">
      <c r="A10" s="21"/>
      <c r="B10" s="95"/>
      <c r="C10" s="95"/>
      <c r="E10" s="96"/>
      <c r="F10" s="97"/>
      <c r="G10" s="99"/>
      <c r="H10" s="98"/>
      <c r="I10" s="68"/>
      <c r="J10" s="21"/>
    </row>
    <row r="11" spans="1:10" ht="14.25" thickBot="1">
      <c r="A11" s="21"/>
      <c r="B11" s="95"/>
      <c r="C11" s="95"/>
      <c r="E11" s="96"/>
      <c r="F11" s="97"/>
      <c r="G11" s="99"/>
      <c r="H11" s="98"/>
      <c r="I11" s="68"/>
      <c r="J11" s="21"/>
    </row>
    <row r="12" spans="1:10" ht="14.25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4.2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4.2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4.25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4.2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4.2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4.2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.25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4.25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4.2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4.25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4.2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4.2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4.2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4.2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4.2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4.2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.2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4.2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4.2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4.2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4.2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4.2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4.2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4.2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4.2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4.2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4.2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4.2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4.2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4.2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4.2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6:10" ht="15.75" thickBot="1">
      <c r="F87" s="21"/>
      <c r="J87" s="21"/>
    </row>
    <row r="88" spans="6:10" ht="15.75" thickBot="1">
      <c r="F88" s="21"/>
      <c r="J88" s="21"/>
    </row>
    <row r="89" spans="6:10" ht="15.75" thickBot="1">
      <c r="F89" s="21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ht="15.75" thickBot="1">
      <c r="J92" s="21"/>
    </row>
    <row r="93" ht="15.75" thickBot="1">
      <c r="J93" s="21"/>
    </row>
    <row r="94" ht="15.75" thickBot="1"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="89" zoomScaleNormal="89" zoomScalePageLayoutView="0" workbookViewId="0" topLeftCell="A1">
      <selection activeCell="D21" sqref="D21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3" customHeight="1">
      <c r="A1" s="33" t="s">
        <v>41</v>
      </c>
      <c r="B1" s="1"/>
      <c r="C1" s="1"/>
      <c r="D1" s="2"/>
      <c r="E1" s="2"/>
      <c r="F1" s="2"/>
      <c r="G1" s="2"/>
      <c r="H1" s="4"/>
    </row>
    <row r="2" spans="1:8" s="17" customFormat="1" ht="18">
      <c r="A2" s="6" t="s">
        <v>42</v>
      </c>
      <c r="B2" s="7"/>
      <c r="C2" s="8"/>
      <c r="D2" s="32" t="str">
        <f>'Receivables Assigned'!B2</f>
        <v>DATE</v>
      </c>
      <c r="E2" s="58">
        <f>+'Outreach stats'!G2</f>
        <v>44347</v>
      </c>
      <c r="F2" s="9"/>
      <c r="G2" s="9"/>
      <c r="H2" s="11"/>
    </row>
    <row r="3" spans="1:8" s="19" customFormat="1" ht="13.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101" t="s">
        <v>31</v>
      </c>
      <c r="B4" s="101"/>
      <c r="C4" s="101"/>
      <c r="D4" s="101"/>
      <c r="E4" s="101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5.5" thickBot="1">
      <c r="A5" s="49" t="s">
        <v>14</v>
      </c>
      <c r="B5" s="50" t="s">
        <v>46</v>
      </c>
      <c r="C5" s="50" t="s">
        <v>27</v>
      </c>
      <c r="D5" s="50" t="s">
        <v>18</v>
      </c>
      <c r="E5" s="50" t="s">
        <v>29</v>
      </c>
      <c r="F5" s="50" t="s">
        <v>30</v>
      </c>
      <c r="G5" s="5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4.25" thickBot="1">
      <c r="A6" s="20"/>
      <c r="B6" s="20"/>
      <c r="D6" s="20"/>
      <c r="E6" s="90"/>
      <c r="F6" s="93"/>
      <c r="G6" s="94"/>
      <c r="H6" s="21"/>
    </row>
    <row r="7" spans="1:8" ht="14.25" thickBot="1">
      <c r="A7" s="20"/>
      <c r="B7" s="20"/>
      <c r="D7" s="20"/>
      <c r="E7" s="90"/>
      <c r="F7" s="93"/>
      <c r="G7" s="94"/>
      <c r="H7" s="21"/>
    </row>
    <row r="8" spans="1:8" ht="14.25" thickBot="1">
      <c r="A8" s="20"/>
      <c r="B8" s="20"/>
      <c r="D8" s="20"/>
      <c r="E8" s="90"/>
      <c r="F8" s="93"/>
      <c r="G8" s="94"/>
      <c r="H8" s="21"/>
    </row>
    <row r="9" spans="1:8" ht="14.25" thickBot="1">
      <c r="A9" s="20"/>
      <c r="B9" s="20"/>
      <c r="D9" s="20"/>
      <c r="E9" s="90"/>
      <c r="F9" s="93"/>
      <c r="G9" s="94"/>
      <c r="H9" s="21"/>
    </row>
    <row r="10" spans="1:8" ht="14.25" thickBot="1">
      <c r="A10" s="20"/>
      <c r="B10" s="20"/>
      <c r="D10" s="20"/>
      <c r="E10" s="90"/>
      <c r="F10" s="93"/>
      <c r="G10" s="94"/>
      <c r="H10" s="21"/>
    </row>
    <row r="11" spans="1:8" ht="14.25" thickBot="1">
      <c r="A11" s="20"/>
      <c r="B11" s="20"/>
      <c r="D11" s="20"/>
      <c r="E11" s="90"/>
      <c r="F11" s="93"/>
      <c r="G11" s="94"/>
      <c r="H11" s="21"/>
    </row>
    <row r="12" spans="1:8" ht="14.25" thickBot="1">
      <c r="A12" s="20"/>
      <c r="B12" s="20"/>
      <c r="D12" s="20"/>
      <c r="E12" s="90"/>
      <c r="F12" s="93"/>
      <c r="G12" s="94"/>
      <c r="H12" s="21"/>
    </row>
    <row r="13" spans="1:8" ht="14.25" thickBot="1">
      <c r="A13" s="20"/>
      <c r="B13" s="20"/>
      <c r="D13" s="20"/>
      <c r="E13" s="90"/>
      <c r="F13" s="93"/>
      <c r="G13" s="94"/>
      <c r="H13" s="21"/>
    </row>
    <row r="14" spans="1:8" ht="14.25" thickBot="1">
      <c r="A14" s="20"/>
      <c r="B14" s="20"/>
      <c r="D14" s="20"/>
      <c r="E14" s="90"/>
      <c r="F14" s="93"/>
      <c r="G14" s="94"/>
      <c r="H14" s="21"/>
    </row>
    <row r="15" spans="1:8" ht="14.25" thickBot="1">
      <c r="A15" s="20"/>
      <c r="B15" s="20"/>
      <c r="D15" s="20"/>
      <c r="E15" s="90"/>
      <c r="F15" s="93"/>
      <c r="G15" s="94"/>
      <c r="H15" s="21"/>
    </row>
    <row r="16" spans="1:8" ht="14.25" thickBot="1">
      <c r="A16" s="20"/>
      <c r="B16" s="87"/>
      <c r="C16" s="88"/>
      <c r="D16" s="89"/>
      <c r="E16" s="90"/>
      <c r="F16" s="91"/>
      <c r="G16" s="92"/>
      <c r="H16" s="21"/>
    </row>
    <row r="17" spans="1:8" ht="14.25" thickBot="1">
      <c r="A17" s="20"/>
      <c r="B17" s="87"/>
      <c r="C17" s="88"/>
      <c r="D17" s="89"/>
      <c r="E17" s="90"/>
      <c r="F17" s="91"/>
      <c r="G17" s="92"/>
      <c r="H17" s="21"/>
    </row>
    <row r="18" spans="1:8" ht="14.25" thickBot="1">
      <c r="A18" s="20"/>
      <c r="B18" s="87"/>
      <c r="C18" s="88"/>
      <c r="D18" s="89"/>
      <c r="E18" s="90"/>
      <c r="F18" s="91"/>
      <c r="G18" s="92"/>
      <c r="H18" s="21"/>
    </row>
    <row r="19" spans="1:8" ht="14.25" thickBot="1">
      <c r="A19" s="20"/>
      <c r="B19" s="87"/>
      <c r="C19" s="88"/>
      <c r="D19" s="89"/>
      <c r="E19" s="90"/>
      <c r="F19" s="91"/>
      <c r="G19" s="92"/>
      <c r="H19" s="21"/>
    </row>
    <row r="20" spans="1:8" ht="14.25" thickBot="1">
      <c r="A20" s="20"/>
      <c r="B20" s="87"/>
      <c r="C20" s="88"/>
      <c r="D20" s="89"/>
      <c r="E20" s="90"/>
      <c r="F20" s="91"/>
      <c r="G20" s="92"/>
      <c r="H20" s="21"/>
    </row>
    <row r="21" spans="1:8" ht="14.25" thickBot="1">
      <c r="A21" s="20"/>
      <c r="B21" s="22"/>
      <c r="C21" s="22"/>
      <c r="D21" s="20"/>
      <c r="E21" s="21"/>
      <c r="F21" s="21"/>
      <c r="G21" s="26"/>
      <c r="H21" s="21"/>
    </row>
    <row r="22" spans="1:8" ht="14.25" thickBot="1">
      <c r="A22" s="20"/>
      <c r="B22" s="22"/>
      <c r="C22" s="22"/>
      <c r="D22" s="20"/>
      <c r="E22" s="21"/>
      <c r="F22" s="21"/>
      <c r="G22" s="26"/>
      <c r="H22" s="21"/>
    </row>
    <row r="23" spans="1:8" ht="14.25" thickBot="1">
      <c r="A23" s="20"/>
      <c r="B23" s="22"/>
      <c r="C23" s="22"/>
      <c r="D23" s="20"/>
      <c r="E23" s="21"/>
      <c r="F23" s="21"/>
      <c r="G23" s="26"/>
      <c r="H23" s="21"/>
    </row>
    <row r="24" spans="1:8" ht="14.25" thickBot="1">
      <c r="A24" s="20"/>
      <c r="B24" s="22"/>
      <c r="C24" s="22"/>
      <c r="D24" s="20"/>
      <c r="E24" s="21"/>
      <c r="F24" s="21"/>
      <c r="G24" s="26"/>
      <c r="H24" s="21"/>
    </row>
    <row r="25" spans="1:8" ht="14.25" thickBot="1">
      <c r="A25" s="20"/>
      <c r="B25" s="22"/>
      <c r="C25" s="22"/>
      <c r="D25" s="20"/>
      <c r="E25" s="21"/>
      <c r="F25" s="21"/>
      <c r="G25" s="26"/>
      <c r="H25" s="21"/>
    </row>
    <row r="26" spans="1:8" ht="14.25" thickBot="1">
      <c r="A26" s="20"/>
      <c r="B26" s="22"/>
      <c r="C26" s="22"/>
      <c r="D26" s="20"/>
      <c r="E26" s="21"/>
      <c r="F26" s="21"/>
      <c r="G26" s="26"/>
      <c r="H26" s="21"/>
    </row>
    <row r="27" spans="1:8" ht="14.25" thickBot="1">
      <c r="A27" s="20"/>
      <c r="B27" s="22"/>
      <c r="C27" s="22"/>
      <c r="D27" s="20"/>
      <c r="E27" s="21"/>
      <c r="F27" s="21"/>
      <c r="G27" s="26"/>
      <c r="H27" s="21"/>
    </row>
    <row r="28" spans="1:8" ht="14.25" thickBot="1">
      <c r="A28" s="20"/>
      <c r="B28" s="22"/>
      <c r="C28" s="22"/>
      <c r="D28" s="20"/>
      <c r="E28" s="21"/>
      <c r="F28" s="21"/>
      <c r="G28" s="26"/>
      <c r="H28" s="21"/>
    </row>
    <row r="29" spans="1:8" ht="14.25" thickBot="1">
      <c r="A29" s="20"/>
      <c r="B29" s="22"/>
      <c r="C29" s="22"/>
      <c r="D29" s="20"/>
      <c r="E29" s="21"/>
      <c r="F29" s="21"/>
      <c r="G29" s="26"/>
      <c r="H29" s="21"/>
    </row>
    <row r="30" spans="1:8" ht="14.25" thickBot="1">
      <c r="A30" s="20"/>
      <c r="B30" s="22"/>
      <c r="C30" s="22"/>
      <c r="D30" s="20"/>
      <c r="E30" s="21"/>
      <c r="F30" s="21"/>
      <c r="G30" s="26"/>
      <c r="H30" s="21"/>
    </row>
    <row r="31" spans="1:8" ht="14.25" thickBot="1">
      <c r="A31" s="20"/>
      <c r="B31" s="22"/>
      <c r="C31" s="22"/>
      <c r="D31" s="20"/>
      <c r="E31" s="21"/>
      <c r="F31" s="21"/>
      <c r="G31" s="26"/>
      <c r="H31" s="21"/>
    </row>
    <row r="32" spans="1:8" ht="14.25" thickBot="1">
      <c r="A32" s="20"/>
      <c r="B32" s="22"/>
      <c r="C32" s="22"/>
      <c r="D32" s="20"/>
      <c r="E32" s="21"/>
      <c r="F32" s="21"/>
      <c r="G32" s="26"/>
      <c r="H32" s="21"/>
    </row>
    <row r="33" spans="1:8" ht="14.25" thickBot="1">
      <c r="A33" s="20"/>
      <c r="B33" s="22"/>
      <c r="C33" s="22"/>
      <c r="D33" s="20"/>
      <c r="E33" s="21"/>
      <c r="F33" s="21"/>
      <c r="G33" s="26"/>
      <c r="H33" s="21"/>
    </row>
    <row r="34" spans="1:8" ht="14.25" thickBot="1">
      <c r="A34" s="20"/>
      <c r="B34" s="22"/>
      <c r="C34" s="22"/>
      <c r="D34" s="20"/>
      <c r="E34" s="21"/>
      <c r="F34" s="21"/>
      <c r="G34" s="26"/>
      <c r="H34" s="21"/>
    </row>
    <row r="35" spans="1:8" ht="14.25" thickBot="1">
      <c r="A35" s="20"/>
      <c r="B35" s="22"/>
      <c r="C35" s="22"/>
      <c r="D35" s="20"/>
      <c r="E35" s="21"/>
      <c r="F35" s="21"/>
      <c r="G35" s="26"/>
      <c r="H35" s="21"/>
    </row>
    <row r="36" spans="1:8" ht="14.25" thickBot="1">
      <c r="A36" s="20"/>
      <c r="B36" s="22"/>
      <c r="C36" s="22"/>
      <c r="D36" s="20"/>
      <c r="E36" s="21"/>
      <c r="F36" s="21"/>
      <c r="G36" s="26"/>
      <c r="H36" s="21"/>
    </row>
    <row r="37" spans="1:8" ht="14.25" thickBot="1">
      <c r="A37" s="20"/>
      <c r="B37" s="22"/>
      <c r="C37" s="22"/>
      <c r="D37" s="20"/>
      <c r="E37" s="21"/>
      <c r="F37" s="21"/>
      <c r="G37" s="26"/>
      <c r="H37" s="21"/>
    </row>
    <row r="38" spans="1:8" ht="14.25" thickBot="1">
      <c r="A38" s="20"/>
      <c r="B38" s="22"/>
      <c r="C38" s="22"/>
      <c r="D38" s="20"/>
      <c r="E38" s="21"/>
      <c r="F38" s="21"/>
      <c r="G38" s="26"/>
      <c r="H38" s="21"/>
    </row>
    <row r="39" spans="1:8" ht="14.25" thickBot="1">
      <c r="A39" s="20"/>
      <c r="B39" s="22"/>
      <c r="C39" s="22"/>
      <c r="D39" s="20"/>
      <c r="E39" s="21"/>
      <c r="F39" s="21"/>
      <c r="G39" s="26"/>
      <c r="H39" s="21"/>
    </row>
    <row r="40" spans="1:8" ht="14.2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67" zoomScaleNormal="67" zoomScalePageLayoutView="0" workbookViewId="0" topLeftCell="A1">
      <selection activeCell="A6" sqref="A6:G6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">
      <c r="A2" s="6" t="s">
        <v>42</v>
      </c>
      <c r="B2" s="7"/>
      <c r="C2" s="9"/>
      <c r="D2" s="102" t="str">
        <f>'Receivables Assigned'!B2</f>
        <v>DATE</v>
      </c>
      <c r="E2" s="102"/>
      <c r="F2" s="58">
        <f>'Outreach stats'!G2</f>
        <v>44347</v>
      </c>
      <c r="G2" s="9"/>
    </row>
    <row r="3" ht="13.5">
      <c r="A3" s="29"/>
    </row>
    <row r="4" spans="1:7" s="17" customFormat="1" ht="24" customHeight="1" thickBot="1">
      <c r="A4" s="103" t="s">
        <v>11</v>
      </c>
      <c r="B4" s="103"/>
      <c r="C4" s="103"/>
      <c r="D4" s="35"/>
      <c r="E4" s="35"/>
      <c r="F4" s="35"/>
      <c r="G4" s="35"/>
    </row>
    <row r="5" spans="1:7" ht="31.5" thickBot="1">
      <c r="A5" s="51" t="s">
        <v>14</v>
      </c>
      <c r="B5" s="48" t="s">
        <v>15</v>
      </c>
      <c r="C5" s="46" t="s">
        <v>16</v>
      </c>
      <c r="D5" s="46" t="s">
        <v>18</v>
      </c>
      <c r="E5" s="47" t="s">
        <v>21</v>
      </c>
      <c r="F5" s="48" t="s">
        <v>22</v>
      </c>
      <c r="G5" s="52" t="s">
        <v>25</v>
      </c>
    </row>
    <row r="6" spans="2:6" s="67" customFormat="1" ht="12.75">
      <c r="B6" s="70"/>
      <c r="C6" s="70"/>
      <c r="E6" s="74"/>
      <c r="F6" s="69"/>
    </row>
    <row r="7" spans="1:7" ht="13.5">
      <c r="A7" s="67"/>
      <c r="B7" s="70"/>
      <c r="C7" s="70"/>
      <c r="D7" s="67"/>
      <c r="E7" s="70"/>
      <c r="G7" s="67"/>
    </row>
    <row r="8" spans="2:4" ht="13.5">
      <c r="B8" s="5"/>
      <c r="C8" s="5"/>
      <c r="D8" s="5"/>
    </row>
    <row r="9" spans="2:4" ht="13.5">
      <c r="B9" s="5"/>
      <c r="C9" s="5"/>
      <c r="D9" s="5"/>
    </row>
    <row r="10" spans="2:4" ht="13.5">
      <c r="B10" s="5"/>
      <c r="C10" s="5"/>
      <c r="D10" s="5"/>
    </row>
    <row r="11" spans="2:6" ht="13.5">
      <c r="B11" s="5"/>
      <c r="C11" s="5"/>
      <c r="D11" s="5"/>
      <c r="E11" s="5" t="s">
        <v>48</v>
      </c>
      <c r="F11" s="69">
        <f>SUM(F6:F6)</f>
        <v>0</v>
      </c>
    </row>
    <row r="12" spans="2:4" ht="13.5">
      <c r="B12" s="5"/>
      <c r="C12" s="5"/>
      <c r="D12" s="5"/>
    </row>
    <row r="13" spans="2:4" ht="13.5">
      <c r="B13" s="5"/>
      <c r="C13" s="5"/>
      <c r="D13" s="5"/>
    </row>
    <row r="14" spans="2:4" ht="13.5">
      <c r="B14" s="5"/>
      <c r="C14" s="5"/>
      <c r="D14" s="5"/>
    </row>
    <row r="15" spans="2:4" ht="13.5">
      <c r="B15" s="5"/>
      <c r="C15" s="5"/>
      <c r="D15" s="5"/>
    </row>
    <row r="16" spans="2:4" ht="13.5">
      <c r="B16" s="5"/>
      <c r="C16" s="5"/>
      <c r="D16" s="5"/>
    </row>
    <row r="17" s="5" customFormat="1" ht="13.5"/>
    <row r="18" s="5" customFormat="1" ht="13.5"/>
    <row r="19" s="5" customFormat="1" ht="13.5"/>
    <row r="20" s="5" customFormat="1" ht="13.5"/>
    <row r="21" s="5" customFormat="1" ht="13.5"/>
    <row r="22" s="5" customFormat="1" ht="13.5"/>
    <row r="23" s="5" customFormat="1" ht="13.5"/>
    <row r="24" s="5" customFormat="1" ht="13.5"/>
    <row r="25" s="5" customFormat="1" ht="13.5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  <row r="35" s="5" customFormat="1" ht="13.5"/>
    <row r="36" s="5" customFormat="1" ht="13.5"/>
    <row r="37" s="5" customFormat="1" ht="13.5"/>
    <row r="38" s="5" customFormat="1" ht="13.5"/>
    <row r="39" s="5" customFormat="1" ht="13.5"/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9">
      <selection activeCell="I7" sqref="I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4.0039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58">
        <f>+'Outreach stats'!G2</f>
        <v>44347</v>
      </c>
    </row>
    <row r="4" spans="2:3" ht="17.25">
      <c r="B4" s="37" t="s">
        <v>12</v>
      </c>
      <c r="C4" s="37"/>
    </row>
    <row r="5" ht="5.25" customHeight="1">
      <c r="B5" s="38"/>
    </row>
    <row r="6" spans="2:7" s="19" customFormat="1" ht="27">
      <c r="B6" s="39" t="s">
        <v>33</v>
      </c>
      <c r="C6" s="53"/>
      <c r="D6" s="54"/>
      <c r="E6" s="54"/>
      <c r="F6" s="54"/>
      <c r="G6" s="54"/>
    </row>
    <row r="7" spans="2:7" ht="13.5">
      <c r="B7" s="40"/>
      <c r="C7" s="44"/>
      <c r="D7" s="44"/>
      <c r="E7" s="44"/>
      <c r="F7" s="44"/>
      <c r="G7" s="44"/>
    </row>
    <row r="8" spans="2:7" ht="27">
      <c r="B8" s="39" t="s">
        <v>37</v>
      </c>
      <c r="C8" s="53">
        <f>473.61+361.7</f>
        <v>835.31</v>
      </c>
      <c r="D8" s="72"/>
      <c r="E8" s="44"/>
      <c r="F8" s="44"/>
      <c r="G8" s="44"/>
    </row>
    <row r="9" spans="2:7" s="41" customFormat="1" ht="13.5">
      <c r="B9" s="42"/>
      <c r="C9" s="55"/>
      <c r="D9" s="56"/>
      <c r="E9" s="56"/>
      <c r="F9" s="56"/>
      <c r="G9" s="56"/>
    </row>
    <row r="10" spans="2:7" ht="27">
      <c r="B10" s="39" t="s">
        <v>34</v>
      </c>
      <c r="C10" s="69">
        <v>810139.64</v>
      </c>
      <c r="D10" s="44"/>
      <c r="E10" s="44"/>
      <c r="F10" s="44"/>
      <c r="G10" s="44"/>
    </row>
    <row r="11" spans="2:7" s="41" customFormat="1" ht="13.5">
      <c r="B11" s="42"/>
      <c r="C11" s="55"/>
      <c r="D11" s="56"/>
      <c r="E11" s="56"/>
      <c r="F11" s="56"/>
      <c r="G11" s="56"/>
    </row>
    <row r="12" spans="2:7" s="19" customFormat="1" ht="41.25">
      <c r="B12" s="39" t="s">
        <v>35</v>
      </c>
      <c r="C12" s="53">
        <v>0</v>
      </c>
      <c r="D12" s="72"/>
      <c r="E12" s="54"/>
      <c r="F12" s="54"/>
      <c r="G12" s="54"/>
    </row>
    <row r="13" spans="2:7" ht="13.5">
      <c r="B13" s="40"/>
      <c r="C13" s="44"/>
      <c r="D13" s="44"/>
      <c r="E13" s="44"/>
      <c r="F13" s="44"/>
      <c r="G13" s="44"/>
    </row>
    <row r="14" spans="2:7" s="19" customFormat="1" ht="33" customHeight="1">
      <c r="B14" s="39" t="s">
        <v>36</v>
      </c>
      <c r="C14" s="53">
        <v>0</v>
      </c>
      <c r="D14" s="72"/>
      <c r="E14" s="54"/>
      <c r="F14" s="54"/>
      <c r="G14" s="54"/>
    </row>
    <row r="15" spans="2:7" ht="13.5">
      <c r="B15" s="40"/>
      <c r="C15" s="44"/>
      <c r="D15" s="57"/>
      <c r="E15" s="57"/>
      <c r="F15" s="57"/>
      <c r="G15" s="57"/>
    </row>
    <row r="16" spans="2:7" s="19" customFormat="1" ht="33" customHeight="1">
      <c r="B16" s="39" t="s">
        <v>32</v>
      </c>
      <c r="C16" s="53">
        <f>'Invoice outstanding'!F11</f>
        <v>0</v>
      </c>
      <c r="D16" s="54"/>
      <c r="E16" s="54"/>
      <c r="F16" s="54"/>
      <c r="G16" s="54"/>
    </row>
    <row r="17" spans="3:7" ht="13.5">
      <c r="C17" s="44"/>
      <c r="D17" s="104" t="s">
        <v>10</v>
      </c>
      <c r="E17" s="104"/>
      <c r="F17" s="104" t="s">
        <v>38</v>
      </c>
      <c r="G17" s="104"/>
    </row>
    <row r="18" spans="3:7" ht="13.5">
      <c r="C18" s="44"/>
      <c r="D18" s="57" t="s">
        <v>39</v>
      </c>
      <c r="E18" s="57" t="s">
        <v>40</v>
      </c>
      <c r="F18" s="57" t="s">
        <v>39</v>
      </c>
      <c r="G18" s="57" t="s">
        <v>40</v>
      </c>
    </row>
    <row r="19" spans="2:7" ht="27">
      <c r="B19" s="39" t="s">
        <v>1</v>
      </c>
      <c r="C19" s="53">
        <f>+E19+G19</f>
        <v>3013617.19</v>
      </c>
      <c r="D19" s="65">
        <v>41</v>
      </c>
      <c r="E19" s="53">
        <v>3013617.19</v>
      </c>
      <c r="F19" s="53">
        <v>0</v>
      </c>
      <c r="G19" s="53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" sqref="G3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 thickBot="1">
      <c r="A1" s="77" t="s">
        <v>47</v>
      </c>
      <c r="B1" s="78"/>
      <c r="C1" s="79"/>
      <c r="D1" s="80"/>
      <c r="E1" s="78"/>
      <c r="F1" s="78"/>
      <c r="G1" s="81"/>
    </row>
    <row r="2" spans="1:7" ht="18.75" customHeight="1">
      <c r="A2" s="82" t="s">
        <v>42</v>
      </c>
      <c r="B2" s="83"/>
      <c r="C2" s="84"/>
      <c r="D2" s="105" t="str">
        <f>'[1]Receivables Assigned'!B2</f>
        <v>DATE</v>
      </c>
      <c r="E2" s="105"/>
      <c r="F2" s="105"/>
      <c r="G2" s="85">
        <v>44347</v>
      </c>
    </row>
    <row r="3" spans="1:7" s="19" customFormat="1" ht="13.5">
      <c r="A3" s="5"/>
      <c r="B3" s="5"/>
      <c r="C3" s="5"/>
      <c r="D3" s="5"/>
      <c r="E3" s="5"/>
      <c r="F3" s="5"/>
      <c r="G3" s="5"/>
    </row>
    <row r="4" spans="1:7" s="19" customFormat="1" ht="17.25">
      <c r="A4" s="5"/>
      <c r="B4" s="43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3" customHeight="1">
      <c r="B6" s="39" t="s">
        <v>2</v>
      </c>
      <c r="C6" s="73">
        <v>0</v>
      </c>
    </row>
    <row r="7" spans="1:7" ht="13.5">
      <c r="A7" s="19"/>
      <c r="B7" s="66"/>
      <c r="C7" s="72"/>
      <c r="D7" s="19"/>
      <c r="E7" s="19"/>
      <c r="F7" s="19"/>
      <c r="G7" s="19"/>
    </row>
    <row r="8" spans="2:4" s="19" customFormat="1" ht="33" customHeight="1">
      <c r="B8" s="39" t="s">
        <v>7</v>
      </c>
      <c r="C8" s="73">
        <v>0</v>
      </c>
      <c r="D8" s="17"/>
    </row>
    <row r="9" spans="1:7" s="19" customFormat="1" ht="13.5">
      <c r="A9" s="5"/>
      <c r="B9" s="40"/>
      <c r="C9" s="71"/>
      <c r="D9" s="5"/>
      <c r="E9" s="5"/>
      <c r="F9" s="5"/>
      <c r="G9" s="5"/>
    </row>
    <row r="10" spans="2:3" s="19" customFormat="1" ht="33" customHeight="1">
      <c r="B10" s="39" t="s">
        <v>3</v>
      </c>
      <c r="C10" s="73">
        <v>0</v>
      </c>
    </row>
    <row r="11" spans="1:7" ht="13.5">
      <c r="A11" s="19"/>
      <c r="B11" s="66"/>
      <c r="C11" s="72"/>
      <c r="D11" s="19"/>
      <c r="E11" s="19"/>
      <c r="F11" s="19"/>
      <c r="G11" s="19"/>
    </row>
    <row r="12" spans="2:3" s="19" customFormat="1" ht="33" customHeight="1">
      <c r="B12" s="39" t="s">
        <v>8</v>
      </c>
      <c r="C12" s="73">
        <v>0</v>
      </c>
    </row>
    <row r="13" spans="2:3" ht="13.5">
      <c r="B13" s="40"/>
      <c r="C13" s="71"/>
    </row>
    <row r="14" spans="2:7" s="19" customFormat="1" ht="33" customHeight="1">
      <c r="B14" s="39" t="s">
        <v>4</v>
      </c>
      <c r="C14" s="73">
        <v>0</v>
      </c>
      <c r="F14" s="40"/>
      <c r="G14" s="5"/>
    </row>
    <row r="15" spans="2:3" ht="13.5">
      <c r="B15" s="40"/>
      <c r="C15" s="71"/>
    </row>
    <row r="16" spans="2:4" s="19" customFormat="1" ht="33" customHeight="1">
      <c r="B16" s="39" t="s">
        <v>5</v>
      </c>
      <c r="C16" s="73">
        <v>0</v>
      </c>
      <c r="D16" s="17"/>
    </row>
    <row r="17" ht="13.5">
      <c r="C17" s="71"/>
    </row>
    <row r="18" spans="1:7" ht="27">
      <c r="A18" s="19"/>
      <c r="B18" s="39" t="s">
        <v>6</v>
      </c>
      <c r="C18" s="73">
        <v>0</v>
      </c>
      <c r="D18" s="17"/>
      <c r="E18" s="19"/>
      <c r="F18" s="19"/>
      <c r="G18" s="19"/>
    </row>
    <row r="23" ht="13.5">
      <c r="B2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2021-09-23T22:59:17Z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0x010100BEAF8656E48D5A42A7371C5202712352</vt:lpwstr>
  </property>
</Properties>
</file>