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eceivables Assigned" sheetId="1" r:id="rId1"/>
    <sheet name="Invoice outstanding" sheetId="2" r:id="rId2"/>
    <sheet name="State Invoice Payments" sheetId="3" r:id="rId3"/>
    <sheet name="State Penalty Payments" sheetId="4" r:id="rId4"/>
    <sheet name="Invoice summary" sheetId="5" r:id="rId5"/>
    <sheet name="Outreach stats" sheetId="6" r:id="rId6"/>
  </sheets>
  <definedNames>
    <definedName name="_xlnm._FilterDatabase" localSheetId="1" hidden="1">'Invoice outstanding'!$A$5:$G$413</definedName>
    <definedName name="_xlnm._FilterDatabase" localSheetId="2" hidden="1">'State Invoice Payments'!$A$5:$H$5</definedName>
    <definedName name="_xlnm.Print_Area" localSheetId="1">'Invoice outstanding'!$A$1:$G$122</definedName>
    <definedName name="_xlnm.Print_Area" localSheetId="4">'Invoice summary'!$A$1:$G$21</definedName>
    <definedName name="_xlnm.Print_Area" localSheetId="5">'Outreach stats'!$A$1:$G$20</definedName>
    <definedName name="_xlnm.Print_Area" localSheetId="2">'State Invoice Payments'!$A$1:$H$89</definedName>
  </definedNames>
  <calcPr fullCalcOnLoad="1"/>
</workbook>
</file>

<file path=xl/sharedStrings.xml><?xml version="1.0" encoding="utf-8"?>
<sst xmlns="http://schemas.openxmlformats.org/spreadsheetml/2006/main" count="969" uniqueCount="137">
  <si>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</si>
  <si>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</si>
  <si>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</si>
  <si>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</si>
  <si>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</si>
  <si>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</si>
  <si>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</si>
  <si>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</si>
  <si>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</si>
  <si>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</si>
  <si>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</si>
  <si>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</si>
  <si>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</si>
  <si>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</si>
  <si>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</si>
  <si>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</si>
  <si>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</si>
  <si>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</si>
  <si>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</si>
  <si>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</si>
  <si>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</si>
  <si>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</si>
  <si>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</si>
  <si>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</si>
  <si>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</si>
  <si>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</si>
  <si>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</si>
  <si>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</si>
  <si>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</si>
  <si>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</si>
  <si>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</si>
  <si>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</si>
  <si>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</si>
  <si>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</si>
  <si>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</si>
  <si>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</si>
  <si>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</si>
  <si>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</si>
  <si>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</si>
  <si>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</si>
  <si>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</si>
  <si>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</si>
  <si>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</si>
  <si>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</si>
  <si>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REAP Englewood NFP</t>
  </si>
  <si>
    <t>DOC</t>
  </si>
  <si>
    <t>Aetna Life Insurance Company</t>
  </si>
  <si>
    <t>CMS</t>
  </si>
  <si>
    <t>CISS-Manpower Inc</t>
  </si>
  <si>
    <t>Best One Tire</t>
  </si>
  <si>
    <t>McKinsey &amp; Co., Inc.</t>
  </si>
  <si>
    <t>Tovar Snow Professionals, Inc.</t>
  </si>
  <si>
    <t>Accurate Instrument Repair Services</t>
  </si>
  <si>
    <t>SAP Public Services, Inc.</t>
  </si>
  <si>
    <t>Deloitte Consulting, LLP</t>
  </si>
  <si>
    <t>Growing Home, Inc.</t>
  </si>
  <si>
    <t>Inner City Youth &amp; Adult Foundation Inc</t>
  </si>
  <si>
    <t>St Leonard's Ministries</t>
  </si>
  <si>
    <t>DCG-IIJ002-3535</t>
  </si>
  <si>
    <t>DCG-IIJ002-3536</t>
  </si>
  <si>
    <t>DCG-IIJ002-3651</t>
  </si>
  <si>
    <t>DCG-IIJ002-3754</t>
  </si>
  <si>
    <t>IIJ0033795</t>
  </si>
  <si>
    <t>IIJ0033865</t>
  </si>
  <si>
    <t>INV00261905-R</t>
  </si>
  <si>
    <t>INV00268962-R</t>
  </si>
  <si>
    <t>INV00271927-R</t>
  </si>
  <si>
    <t>INV00280966</t>
  </si>
  <si>
    <t>INV00280967</t>
  </si>
  <si>
    <t>INV00290260</t>
  </si>
  <si>
    <t>200543600-000016</t>
  </si>
  <si>
    <t>200543600-000017</t>
  </si>
  <si>
    <t>200543700-000021</t>
  </si>
  <si>
    <t>200543700-000017</t>
  </si>
  <si>
    <t>200543700-000018</t>
  </si>
  <si>
    <t>200543700-000020</t>
  </si>
  <si>
    <t>1-42849021</t>
  </si>
  <si>
    <r>
      <t>IIJ006</t>
    </r>
    <r>
      <rPr>
        <sz val="11"/>
        <color theme="1"/>
        <rFont val="Calibri"/>
        <family val="2"/>
      </rPr>
      <t>4231</t>
    </r>
  </si>
  <si>
    <r>
      <t>IIJ005</t>
    </r>
    <r>
      <rPr>
        <sz val="11"/>
        <color indexed="8"/>
        <rFont val="Calibri"/>
        <family val="2"/>
      </rPr>
      <t>4289</t>
    </r>
  </si>
  <si>
    <r>
      <t>IIJ005</t>
    </r>
    <r>
      <rPr>
        <sz val="11"/>
        <color indexed="8"/>
        <rFont val="Calibri"/>
        <family val="2"/>
      </rPr>
      <t>4142</t>
    </r>
  </si>
  <si>
    <r>
      <t>DCG-IIJ005-</t>
    </r>
    <r>
      <rPr>
        <b/>
        <sz val="11"/>
        <color indexed="8"/>
        <rFont val="Calibri"/>
        <family val="2"/>
      </rPr>
      <t>4344</t>
    </r>
  </si>
  <si>
    <r>
      <t>DCG-IIJ005-</t>
    </r>
    <r>
      <rPr>
        <b/>
        <sz val="11"/>
        <color indexed="8"/>
        <rFont val="Calibri"/>
        <family val="2"/>
      </rPr>
      <t>4378</t>
    </r>
  </si>
  <si>
    <r>
      <t>DCG-IIJ009-</t>
    </r>
    <r>
      <rPr>
        <b/>
        <sz val="11"/>
        <color indexed="8"/>
        <rFont val="Calibri"/>
        <family val="2"/>
      </rPr>
      <t>4399</t>
    </r>
  </si>
  <si>
    <t>200543600-000023</t>
  </si>
  <si>
    <t>200543600-000024</t>
  </si>
  <si>
    <t>200543600-000025</t>
  </si>
  <si>
    <t>200543600-000026</t>
  </si>
  <si>
    <t>200543700-000028</t>
  </si>
  <si>
    <t>DCG-IIJ005-4425</t>
  </si>
  <si>
    <t>DCG-IIJ005-4450</t>
  </si>
  <si>
    <t>01/17-ST LEONRDS</t>
  </si>
  <si>
    <t>18SWICC090</t>
  </si>
  <si>
    <t>91718558</t>
  </si>
  <si>
    <t>91718563</t>
  </si>
  <si>
    <t>1-61844694</t>
  </si>
  <si>
    <t>IHPA</t>
  </si>
  <si>
    <t>DOIT</t>
  </si>
  <si>
    <t>ISP</t>
  </si>
  <si>
    <t>CA Inc.</t>
  </si>
  <si>
    <t>Invoices Outstanding</t>
  </si>
  <si>
    <t>BILL DATE</t>
  </si>
  <si>
    <t>Deloitte Consulting, Inc.</t>
  </si>
  <si>
    <t>Aramark Correctional Services, Inc.</t>
  </si>
  <si>
    <t>Ron's Produce Company Inc.</t>
  </si>
  <si>
    <t>Cusumano &amp; Sons Inc.</t>
  </si>
  <si>
    <t>Johnson Controls, Inc.</t>
  </si>
  <si>
    <t>McKinsey &amp; Co Inc</t>
  </si>
  <si>
    <t>New Pathways Foundation</t>
  </si>
  <si>
    <t>North Lawndale Employment Network</t>
  </si>
  <si>
    <t>Fujitsu Network Communications, Inc.</t>
  </si>
  <si>
    <t>Aetna Health, Inc.</t>
  </si>
  <si>
    <t>Coventry Healthcare of Illinois, Inc.</t>
  </si>
  <si>
    <t>9071018CH</t>
  </si>
  <si>
    <t>9071018D3</t>
  </si>
  <si>
    <t>9071118D3</t>
  </si>
  <si>
    <t>9071118CH</t>
  </si>
  <si>
    <t>9071118AS</t>
  </si>
  <si>
    <t>9071118AB</t>
  </si>
  <si>
    <t>AS1812S</t>
  </si>
  <si>
    <t>AS1901S</t>
  </si>
  <si>
    <t>AS1902S</t>
  </si>
  <si>
    <t>CH1812S</t>
  </si>
  <si>
    <t>D31812S</t>
  </si>
  <si>
    <t>D31901S</t>
  </si>
  <si>
    <t>CH1901S</t>
  </si>
  <si>
    <t>D31902S</t>
  </si>
  <si>
    <t>CH1902S</t>
  </si>
  <si>
    <t>AB1812S</t>
  </si>
  <si>
    <t>AB1901S</t>
  </si>
  <si>
    <t>9071018AB</t>
  </si>
  <si>
    <t>AB1902S</t>
  </si>
  <si>
    <t>Magellan Behavioral Health Inc</t>
  </si>
  <si>
    <t>Safer Foundation</t>
  </si>
  <si>
    <t>Multiple</t>
  </si>
  <si>
    <t>Aetna Life Insurance Co</t>
  </si>
  <si>
    <t>Coventry Health Care of Il Inc</t>
  </si>
  <si>
    <t>Aetna Health Inc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</si>
</sst>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0.00000%"/>
    <numFmt numFmtId="167" formatCode="mm/dd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0000"/>
      <name val="Calibri"/>
      <family val="2"/>
    </font>
    <font>
      <b/>
      <i/>
      <sz val="12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14" fontId="49" fillId="0" borderId="10" xfId="45" applyNumberFormat="1" applyFont="1" applyFill="1" applyBorder="1" applyAlignment="1">
      <alignment horizontal="left" vertical="center" indent="1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4" fontId="49" fillId="0" borderId="10" xfId="45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inden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4" fillId="33" borderId="12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9" fillId="0" borderId="0" xfId="0" applyFont="1" applyAlignment="1">
      <alignment vertical="center"/>
    </xf>
    <xf numFmtId="0" fontId="55" fillId="0" borderId="13" xfId="0" applyFont="1" applyFill="1" applyBorder="1" applyAlignment="1">
      <alignment horizontal="left" indent="1"/>
    </xf>
    <xf numFmtId="14" fontId="54" fillId="0" borderId="10" xfId="45" applyNumberFormat="1" applyFont="1" applyFill="1" applyBorder="1" applyAlignment="1">
      <alignment horizontal="left" vertical="center"/>
    </xf>
    <xf numFmtId="14" fontId="54" fillId="0" borderId="10" xfId="0" applyNumberFormat="1" applyFont="1" applyBorder="1" applyAlignment="1">
      <alignment horizontal="center" vertical="center"/>
    </xf>
    <xf numFmtId="0" fontId="16" fillId="0" borderId="0" xfId="59" applyFont="1" applyAlignment="1">
      <alignment horizontal="center"/>
      <protection/>
    </xf>
    <xf numFmtId="0" fontId="0" fillId="0" borderId="0" xfId="0" applyAlignment="1">
      <alignment horizontal="center"/>
    </xf>
    <xf numFmtId="167" fontId="16" fillId="0" borderId="0" xfId="0" applyNumberFormat="1" applyFont="1" applyAlignment="1">
      <alignment horizontal="center"/>
    </xf>
    <xf numFmtId="44" fontId="16" fillId="0" borderId="0" xfId="45" applyFont="1" applyAlignment="1">
      <alignment/>
    </xf>
    <xf numFmtId="44" fontId="0" fillId="0" borderId="0" xfId="45" applyFont="1" applyAlignment="1">
      <alignment/>
    </xf>
    <xf numFmtId="14" fontId="54" fillId="0" borderId="10" xfId="45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14" fontId="49" fillId="0" borderId="10" xfId="45" applyNumberFormat="1" applyFont="1" applyFill="1" applyBorder="1" applyAlignment="1">
      <alignment horizontal="center" vertical="center"/>
    </xf>
    <xf numFmtId="14" fontId="49" fillId="0" borderId="10" xfId="45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54" fillId="0" borderId="12" xfId="0" applyFont="1" applyFill="1" applyBorder="1" applyAlignment="1">
      <alignment/>
    </xf>
    <xf numFmtId="14" fontId="49" fillId="0" borderId="12" xfId="45" applyNumberFormat="1" applyFont="1" applyFill="1" applyBorder="1" applyAlignment="1">
      <alignment horizontal="left" vertical="center" inden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vertical="center"/>
    </xf>
    <xf numFmtId="44" fontId="49" fillId="0" borderId="12" xfId="45" applyFont="1" applyBorder="1" applyAlignment="1">
      <alignment horizontal="left" vertical="center"/>
    </xf>
    <xf numFmtId="14" fontId="49" fillId="0" borderId="12" xfId="0" applyNumberFormat="1" applyFont="1" applyBorder="1" applyAlignment="1">
      <alignment horizontal="center" vertical="center"/>
    </xf>
    <xf numFmtId="44" fontId="49" fillId="0" borderId="12" xfId="45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left" indent="1"/>
    </xf>
    <xf numFmtId="0" fontId="54" fillId="0" borderId="12" xfId="0" applyFont="1" applyBorder="1" applyAlignment="1">
      <alignment/>
    </xf>
    <xf numFmtId="0" fontId="61" fillId="0" borderId="12" xfId="0" applyFont="1" applyBorder="1" applyAlignment="1">
      <alignment horizontal="left" vertical="center" indent="1"/>
    </xf>
    <xf numFmtId="0" fontId="62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wrapText="1"/>
    </xf>
    <xf numFmtId="0" fontId="54" fillId="0" borderId="12" xfId="0" applyFont="1" applyBorder="1" applyAlignment="1">
      <alignment wrapText="1"/>
    </xf>
    <xf numFmtId="0" fontId="54" fillId="0" borderId="12" xfId="0" applyFont="1" applyBorder="1" applyAlignment="1">
      <alignment horizontal="left"/>
    </xf>
    <xf numFmtId="0" fontId="54" fillId="0" borderId="12" xfId="0" applyFont="1" applyBorder="1" applyAlignment="1">
      <alignment horizontal="left" vertical="center"/>
    </xf>
    <xf numFmtId="0" fontId="9" fillId="0" borderId="12" xfId="0" applyFont="1" applyFill="1" applyBorder="1" applyAlignment="1">
      <alignment horizontal="left" wrapText="1"/>
    </xf>
    <xf numFmtId="14" fontId="9" fillId="0" borderId="12" xfId="0" applyNumberFormat="1" applyFont="1" applyFill="1" applyBorder="1" applyAlignment="1">
      <alignment horizontal="center" wrapText="1"/>
    </xf>
    <xf numFmtId="0" fontId="54" fillId="0" borderId="12" xfId="0" applyFont="1" applyBorder="1" applyAlignment="1">
      <alignment horizontal="left" indent="1"/>
    </xf>
    <xf numFmtId="14" fontId="16" fillId="0" borderId="0" xfId="0" applyNumberFormat="1" applyFont="1" applyAlignment="1">
      <alignment horizontal="center"/>
    </xf>
    <xf numFmtId="14" fontId="16" fillId="0" borderId="0" xfId="59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63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6" fontId="16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54" fillId="0" borderId="11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wrapText="1"/>
    </xf>
    <xf numFmtId="0" fontId="61" fillId="0" borderId="0" xfId="0" applyFont="1" applyFill="1" applyAlignment="1">
      <alignment horizontal="left" vertical="center" indent="1"/>
    </xf>
    <xf numFmtId="0" fontId="61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wrapText="1"/>
    </xf>
    <xf numFmtId="0" fontId="54" fillId="0" borderId="12" xfId="0" applyFont="1" applyFill="1" applyBorder="1" applyAlignment="1">
      <alignment horizontal="left"/>
    </xf>
    <xf numFmtId="0" fontId="61" fillId="0" borderId="12" xfId="0" applyFont="1" applyFill="1" applyBorder="1" applyAlignment="1">
      <alignment horizontal="left" vertical="center" indent="1"/>
    </xf>
    <xf numFmtId="14" fontId="54" fillId="0" borderId="12" xfId="0" applyNumberFormat="1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wrapText="1"/>
    </xf>
    <xf numFmtId="0" fontId="54" fillId="0" borderId="14" xfId="0" applyFont="1" applyFill="1" applyBorder="1" applyAlignment="1">
      <alignment wrapText="1"/>
    </xf>
    <xf numFmtId="0" fontId="54" fillId="0" borderId="15" xfId="0" applyFont="1" applyFill="1" applyBorder="1" applyAlignment="1">
      <alignment wrapText="1"/>
    </xf>
    <xf numFmtId="14" fontId="64" fillId="0" borderId="16" xfId="0" applyNumberFormat="1" applyFont="1" applyFill="1" applyBorder="1" applyAlignment="1">
      <alignment horizontal="left" vertical="center"/>
    </xf>
    <xf numFmtId="0" fontId="64" fillId="0" borderId="16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/>
    </xf>
    <xf numFmtId="14" fontId="64" fillId="0" borderId="16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65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66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7" fillId="0" borderId="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44" fontId="54" fillId="0" borderId="10" xfId="45" applyFont="1" applyFill="1" applyBorder="1" applyAlignment="1">
      <alignment horizontal="center" vertical="center"/>
    </xf>
    <xf numFmtId="0" fontId="55" fillId="0" borderId="11" xfId="0" applyFont="1" applyBorder="1" applyAlignment="1">
      <alignment horizontal="left" indent="1"/>
    </xf>
    <xf numFmtId="0" fontId="54" fillId="34" borderId="11" xfId="0" applyFont="1" applyFill="1" applyBorder="1" applyAlignment="1">
      <alignment horizontal="center" wrapText="1"/>
    </xf>
    <xf numFmtId="0" fontId="54" fillId="34" borderId="11" xfId="0" applyFont="1" applyFill="1" applyBorder="1" applyAlignment="1">
      <alignment wrapText="1"/>
    </xf>
    <xf numFmtId="0" fontId="61" fillId="34" borderId="0" xfId="0" applyFont="1" applyFill="1" applyAlignment="1">
      <alignment horizontal="left" vertical="center" indent="1"/>
    </xf>
    <xf numFmtId="0" fontId="54" fillId="34" borderId="0" xfId="0" applyFont="1" applyFill="1" applyAlignment="1">
      <alignment wrapText="1"/>
    </xf>
    <xf numFmtId="0" fontId="54" fillId="34" borderId="0" xfId="0" applyFont="1" applyFill="1" applyAlignment="1">
      <alignment horizontal="center" wrapText="1"/>
    </xf>
    <xf numFmtId="0" fontId="65" fillId="0" borderId="0" xfId="0" applyFont="1" applyAlignment="1">
      <alignment/>
    </xf>
    <xf numFmtId="44" fontId="54" fillId="0" borderId="0" xfId="45" applyFont="1" applyAlignment="1">
      <alignment horizontal="right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left" vertical="center"/>
    </xf>
    <xf numFmtId="1" fontId="54" fillId="34" borderId="11" xfId="0" applyNumberFormat="1" applyFont="1" applyFill="1" applyBorder="1" applyAlignment="1">
      <alignment horizontal="center" wrapText="1"/>
    </xf>
    <xf numFmtId="1" fontId="61" fillId="34" borderId="0" xfId="0" applyNumberFormat="1" applyFont="1" applyFill="1" applyAlignment="1">
      <alignment horizontal="center" vertical="center" wrapText="1"/>
    </xf>
    <xf numFmtId="1" fontId="54" fillId="0" borderId="0" xfId="45" applyNumberFormat="1" applyFont="1" applyAlignment="1">
      <alignment horizontal="center"/>
    </xf>
    <xf numFmtId="0" fontId="0" fillId="0" borderId="0" xfId="0" applyFont="1" applyAlignment="1">
      <alignment/>
    </xf>
    <xf numFmtId="1" fontId="54" fillId="0" borderId="0" xfId="0" applyNumberFormat="1" applyFont="1" applyAlignment="1">
      <alignment horizontal="center"/>
    </xf>
    <xf numFmtId="49" fontId="16" fillId="0" borderId="0" xfId="59" applyNumberFormat="1" applyFont="1" applyAlignment="1">
      <alignment horizontal="center"/>
      <protection/>
    </xf>
    <xf numFmtId="166" fontId="16" fillId="0" borderId="0" xfId="62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57" applyFont="1" applyAlignment="1">
      <alignment horizontal="center"/>
      <protection/>
    </xf>
    <xf numFmtId="49" fontId="1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45" applyNumberFormat="1" applyAlignment="1">
      <alignment horizontal="center"/>
    </xf>
    <xf numFmtId="16" fontId="63" fillId="0" borderId="0" xfId="0" applyNumberFormat="1" applyFont="1" applyAlignment="1">
      <alignment horizontal="center" vertical="center" wrapText="1"/>
    </xf>
    <xf numFmtId="44" fontId="0" fillId="0" borderId="0" xfId="45" applyFont="1" applyAlignment="1">
      <alignment horizontal="center" vertical="center"/>
    </xf>
    <xf numFmtId="44" fontId="0" fillId="0" borderId="0" xfId="45" applyFont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14" fontId="64" fillId="34" borderId="16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64" fillId="0" borderId="16" xfId="0" applyNumberFormat="1" applyFont="1" applyFill="1" applyBorder="1" applyAlignment="1">
      <alignment horizontal="center" vertical="center" wrapText="1"/>
    </xf>
    <xf numFmtId="14" fontId="64" fillId="0" borderId="0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left" wrapText="1" indent="1"/>
    </xf>
    <xf numFmtId="165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14" fontId="9" fillId="0" borderId="13" xfId="0" applyNumberFormat="1" applyFont="1" applyFill="1" applyBorder="1" applyAlignment="1">
      <alignment horizontal="center" wrapText="1"/>
    </xf>
    <xf numFmtId="1" fontId="9" fillId="0" borderId="14" xfId="0" applyNumberFormat="1" applyFont="1" applyFill="1" applyBorder="1" applyAlignment="1">
      <alignment horizontal="center" wrapText="1"/>
    </xf>
    <xf numFmtId="165" fontId="9" fillId="0" borderId="14" xfId="0" applyNumberFormat="1" applyFont="1" applyFill="1" applyBorder="1" applyAlignment="1">
      <alignment horizontal="center" wrapText="1"/>
    </xf>
    <xf numFmtId="14" fontId="9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57" fillId="0" borderId="14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wrapText="1"/>
    </xf>
    <xf numFmtId="44" fontId="54" fillId="0" borderId="12" xfId="45" applyFont="1" applyFill="1" applyBorder="1" applyAlignment="1">
      <alignment horizontal="center" vertical="center"/>
    </xf>
    <xf numFmtId="1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37" fontId="54" fillId="0" borderId="12" xfId="45" applyNumberFormat="1" applyFont="1" applyFill="1" applyBorder="1" applyAlignment="1">
      <alignment horizontal="center" vertical="center"/>
    </xf>
    <xf numFmtId="8" fontId="54" fillId="0" borderId="12" xfId="45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Currency 6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2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914400" cy="304800"/>
    <xdr:sp>
      <xdr:nvSpPr>
        <xdr:cNvPr id="1" name="Control 1" hidden="1"/>
        <xdr:cNvSpPr>
          <a:spLocks/>
        </xdr:cNvSpPr>
      </xdr:nvSpPr>
      <xdr:spPr>
        <a:xfrm>
          <a:off x="0" y="1190625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" name="Control 2" hidden="1"/>
        <xdr:cNvSpPr>
          <a:spLocks/>
        </xdr:cNvSpPr>
      </xdr:nvSpPr>
      <xdr:spPr>
        <a:xfrm>
          <a:off x="0" y="1190625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tabSelected="1" zoomScalePageLayoutView="0" workbookViewId="0" topLeftCell="A1">
      <selection activeCell="C22" sqref="C22"/>
    </sheetView>
  </sheetViews>
  <sheetFormatPr defaultColWidth="8.8515625" defaultRowHeight="15"/>
  <cols>
    <col min="1" max="1" width="34.8515625" style="54" bestFit="1" customWidth="1"/>
    <col min="2" max="2" width="12.421875" style="48" bestFit="1" customWidth="1"/>
    <col min="3" max="5" width="17.140625" style="48" customWidth="1"/>
    <col min="6" max="6" width="9.8515625" style="48" customWidth="1"/>
    <col min="7" max="7" width="21.140625" style="49" customWidth="1"/>
    <col min="8" max="8" width="34.8515625" style="50" bestFit="1" customWidth="1"/>
    <col min="9" max="9" width="20.28125" style="45" customWidth="1"/>
    <col min="10" max="10" width="12.8515625" style="45" customWidth="1"/>
    <col min="11" max="11" width="15.7109375" style="45" customWidth="1"/>
    <col min="12" max="12" width="12.7109375" style="45" bestFit="1" customWidth="1"/>
    <col min="13" max="13" width="12.421875" style="45" bestFit="1" customWidth="1"/>
    <col min="14" max="16384" width="8.8515625" style="45" customWidth="1"/>
  </cols>
  <sheetData>
    <row r="1" spans="1:8" s="35" customFormat="1" ht="32.25" customHeight="1">
      <c r="A1" s="44" t="s">
        <v>38</v>
      </c>
      <c r="B1" s="70"/>
      <c r="C1" s="70"/>
      <c r="D1" s="70"/>
      <c r="E1" s="70"/>
      <c r="F1" s="70"/>
      <c r="G1" s="71"/>
      <c r="H1" s="72"/>
    </row>
    <row r="2" spans="1:8" s="35" customFormat="1" ht="18.75">
      <c r="A2" s="73" t="s">
        <v>39</v>
      </c>
      <c r="B2" s="74">
        <v>43677</v>
      </c>
      <c r="C2" s="70"/>
      <c r="D2" s="70"/>
      <c r="E2" s="70"/>
      <c r="F2" s="70"/>
      <c r="G2" s="71"/>
      <c r="H2" s="72"/>
    </row>
    <row r="3" spans="1:2" ht="18.75">
      <c r="A3" s="46"/>
      <c r="B3" s="47"/>
    </row>
    <row r="4" spans="1:6" s="51" customFormat="1" ht="24" customHeight="1">
      <c r="A4" s="118" t="s">
        <v>9</v>
      </c>
      <c r="B4" s="118"/>
      <c r="C4" s="118"/>
      <c r="D4" s="118"/>
      <c r="E4" s="118"/>
      <c r="F4" s="118"/>
    </row>
    <row r="5" spans="1:13" s="43" customFormat="1" ht="63">
      <c r="A5" s="124" t="s">
        <v>13</v>
      </c>
      <c r="B5" s="125" t="s">
        <v>14</v>
      </c>
      <c r="C5" s="53" t="s">
        <v>15</v>
      </c>
      <c r="D5" s="53" t="s">
        <v>41</v>
      </c>
      <c r="E5" s="53" t="s">
        <v>24</v>
      </c>
      <c r="F5" s="126" t="s">
        <v>16</v>
      </c>
      <c r="G5" s="126" t="s">
        <v>17</v>
      </c>
      <c r="H5" s="52" t="s">
        <v>18</v>
      </c>
      <c r="I5" s="53" t="s">
        <v>19</v>
      </c>
      <c r="J5" s="53" t="s">
        <v>42</v>
      </c>
      <c r="K5" s="53" t="s">
        <v>20</v>
      </c>
      <c r="L5" s="53" t="s">
        <v>40</v>
      </c>
      <c r="M5" s="53" t="s">
        <v>23</v>
      </c>
    </row>
    <row r="6" spans="1:13" s="43" customFormat="1" ht="15">
      <c r="A6" s="36"/>
      <c r="B6" s="37"/>
      <c r="C6" s="37"/>
      <c r="D6" s="37"/>
      <c r="E6" s="37"/>
      <c r="F6" s="38"/>
      <c r="G6" s="39"/>
      <c r="H6" s="40"/>
      <c r="I6" s="41"/>
      <c r="J6" s="41"/>
      <c r="K6" s="42"/>
      <c r="L6" s="41"/>
      <c r="M6" s="41"/>
    </row>
    <row r="7" spans="1:13" s="43" customFormat="1" ht="15">
      <c r="A7" s="36"/>
      <c r="B7" s="37"/>
      <c r="C7" s="37"/>
      <c r="D7" s="37"/>
      <c r="E7" s="37"/>
      <c r="F7" s="38"/>
      <c r="G7" s="39"/>
      <c r="H7" s="40"/>
      <c r="I7" s="41"/>
      <c r="J7" s="41"/>
      <c r="K7" s="42"/>
      <c r="L7" s="41"/>
      <c r="M7" s="41"/>
    </row>
    <row r="8" spans="1:13" s="43" customFormat="1" ht="15">
      <c r="A8" s="36"/>
      <c r="B8" s="37"/>
      <c r="C8" s="37"/>
      <c r="D8" s="37"/>
      <c r="E8" s="37"/>
      <c r="F8" s="38"/>
      <c r="G8" s="39"/>
      <c r="H8" s="40"/>
      <c r="I8" s="41"/>
      <c r="J8" s="41"/>
      <c r="K8" s="42"/>
      <c r="L8" s="41"/>
      <c r="M8" s="41"/>
    </row>
    <row r="9" spans="1:13" s="43" customFormat="1" ht="15">
      <c r="A9" s="36"/>
      <c r="B9" s="37"/>
      <c r="C9" s="37"/>
      <c r="D9" s="37"/>
      <c r="E9" s="37"/>
      <c r="F9" s="38"/>
      <c r="G9" s="39"/>
      <c r="H9" s="40"/>
      <c r="I9" s="41"/>
      <c r="J9" s="41"/>
      <c r="K9" s="42"/>
      <c r="L9" s="41"/>
      <c r="M9" s="41"/>
    </row>
    <row r="10" spans="1:13" s="43" customFormat="1" ht="15">
      <c r="A10" s="36"/>
      <c r="B10" s="37"/>
      <c r="C10" s="37"/>
      <c r="D10" s="37"/>
      <c r="E10" s="37"/>
      <c r="F10" s="38"/>
      <c r="G10" s="39"/>
      <c r="H10" s="40"/>
      <c r="I10" s="41"/>
      <c r="J10" s="41"/>
      <c r="K10" s="42"/>
      <c r="L10" s="41"/>
      <c r="M10" s="41"/>
    </row>
    <row r="11" spans="1:13" s="43" customFormat="1" ht="15">
      <c r="A11" s="36"/>
      <c r="B11" s="37"/>
      <c r="C11" s="37"/>
      <c r="D11" s="37"/>
      <c r="E11" s="37"/>
      <c r="F11" s="38"/>
      <c r="G11" s="39"/>
      <c r="H11" s="40"/>
      <c r="I11" s="41"/>
      <c r="J11" s="41"/>
      <c r="K11" s="42"/>
      <c r="L11" s="41"/>
      <c r="M11" s="41"/>
    </row>
    <row r="12" spans="1:13" s="43" customFormat="1" ht="15">
      <c r="A12" s="36"/>
      <c r="B12" s="37"/>
      <c r="C12" s="37"/>
      <c r="D12" s="37"/>
      <c r="E12" s="37"/>
      <c r="F12" s="38"/>
      <c r="G12" s="39"/>
      <c r="H12" s="40"/>
      <c r="I12" s="41"/>
      <c r="J12" s="41"/>
      <c r="K12" s="42"/>
      <c r="L12" s="41"/>
      <c r="M12" s="41"/>
    </row>
    <row r="13" spans="1:13" s="43" customFormat="1" ht="15">
      <c r="A13" s="36"/>
      <c r="B13" s="37"/>
      <c r="C13" s="37"/>
      <c r="D13" s="37"/>
      <c r="E13" s="37"/>
      <c r="F13" s="38"/>
      <c r="G13" s="39"/>
      <c r="H13" s="40"/>
      <c r="I13" s="41"/>
      <c r="J13" s="41"/>
      <c r="K13" s="42"/>
      <c r="L13" s="41"/>
      <c r="M13" s="41"/>
    </row>
    <row r="14" spans="1:13" s="43" customFormat="1" ht="15">
      <c r="A14" s="36"/>
      <c r="B14" s="37"/>
      <c r="C14" s="37"/>
      <c r="D14" s="37"/>
      <c r="E14" s="37"/>
      <c r="F14" s="38"/>
      <c r="G14" s="39"/>
      <c r="H14" s="40"/>
      <c r="I14" s="41"/>
      <c r="J14" s="41"/>
      <c r="K14" s="42"/>
      <c r="L14" s="41"/>
      <c r="M14" s="41"/>
    </row>
    <row r="15" spans="1:13" s="43" customFormat="1" ht="15">
      <c r="A15" s="36"/>
      <c r="B15" s="37"/>
      <c r="C15" s="37"/>
      <c r="D15" s="37"/>
      <c r="E15" s="37"/>
      <c r="F15" s="38"/>
      <c r="G15" s="39"/>
      <c r="H15" s="40"/>
      <c r="I15" s="41"/>
      <c r="J15" s="41"/>
      <c r="K15" s="42"/>
      <c r="L15" s="41"/>
      <c r="M15" s="41"/>
    </row>
    <row r="16" spans="1:13" s="43" customFormat="1" ht="15">
      <c r="A16" s="36"/>
      <c r="B16" s="37"/>
      <c r="C16" s="37"/>
      <c r="D16" s="37"/>
      <c r="E16" s="37"/>
      <c r="F16" s="38"/>
      <c r="G16" s="39"/>
      <c r="H16" s="40"/>
      <c r="I16" s="41"/>
      <c r="J16" s="41"/>
      <c r="K16" s="42"/>
      <c r="L16" s="41"/>
      <c r="M16" s="41"/>
    </row>
    <row r="17" spans="1:13" s="43" customFormat="1" ht="15">
      <c r="A17" s="36"/>
      <c r="B17" s="37"/>
      <c r="C17" s="37"/>
      <c r="D17" s="37"/>
      <c r="E17" s="37"/>
      <c r="F17" s="38"/>
      <c r="G17" s="39"/>
      <c r="H17" s="40"/>
      <c r="I17" s="41"/>
      <c r="J17" s="41"/>
      <c r="K17" s="42"/>
      <c r="L17" s="41"/>
      <c r="M17" s="41"/>
    </row>
    <row r="18" spans="1:13" s="43" customFormat="1" ht="15">
      <c r="A18" s="36"/>
      <c r="B18" s="37"/>
      <c r="C18" s="37"/>
      <c r="D18" s="37"/>
      <c r="E18" s="37"/>
      <c r="F18" s="38"/>
      <c r="G18" s="39"/>
      <c r="H18" s="40"/>
      <c r="I18" s="41"/>
      <c r="J18" s="41"/>
      <c r="K18" s="42"/>
      <c r="L18" s="41"/>
      <c r="M18" s="41"/>
    </row>
    <row r="19" spans="1:13" s="43" customFormat="1" ht="15">
      <c r="A19" s="36"/>
      <c r="B19" s="37"/>
      <c r="C19" s="37"/>
      <c r="D19" s="37"/>
      <c r="E19" s="37"/>
      <c r="F19" s="38"/>
      <c r="G19" s="39"/>
      <c r="H19" s="40"/>
      <c r="I19" s="41"/>
      <c r="J19" s="41"/>
      <c r="K19" s="42"/>
      <c r="L19" s="41"/>
      <c r="M19" s="41"/>
    </row>
    <row r="20" spans="1:13" s="43" customFormat="1" ht="15">
      <c r="A20" s="36"/>
      <c r="B20" s="37"/>
      <c r="C20" s="37"/>
      <c r="D20" s="37"/>
      <c r="E20" s="37"/>
      <c r="F20" s="38"/>
      <c r="G20" s="39"/>
      <c r="H20" s="40"/>
      <c r="I20" s="41"/>
      <c r="J20" s="41"/>
      <c r="K20" s="42"/>
      <c r="L20" s="41"/>
      <c r="M20" s="41"/>
    </row>
    <row r="21" spans="1:13" ht="15">
      <c r="A21" s="36"/>
      <c r="B21" s="37"/>
      <c r="C21" s="37"/>
      <c r="D21" s="37"/>
      <c r="E21" s="37"/>
      <c r="F21" s="38"/>
      <c r="G21" s="39"/>
      <c r="H21" s="40"/>
      <c r="I21" s="41"/>
      <c r="J21" s="41"/>
      <c r="K21" s="42"/>
      <c r="L21" s="41"/>
      <c r="M21" s="41"/>
    </row>
    <row r="22" spans="1:13" ht="15">
      <c r="A22" s="36"/>
      <c r="B22" s="37"/>
      <c r="C22" s="37"/>
      <c r="D22" s="37"/>
      <c r="E22" s="37"/>
      <c r="F22" s="38"/>
      <c r="G22" s="39"/>
      <c r="H22" s="40"/>
      <c r="I22" s="41"/>
      <c r="J22" s="41"/>
      <c r="K22" s="42"/>
      <c r="L22" s="41"/>
      <c r="M22" s="41"/>
    </row>
    <row r="23" spans="1:13" ht="15">
      <c r="A23" s="36"/>
      <c r="B23" s="37"/>
      <c r="C23" s="37"/>
      <c r="D23" s="37"/>
      <c r="E23" s="37"/>
      <c r="F23" s="38"/>
      <c r="G23" s="39"/>
      <c r="H23" s="40"/>
      <c r="I23" s="41"/>
      <c r="J23" s="41"/>
      <c r="K23" s="42"/>
      <c r="L23" s="41"/>
      <c r="M23" s="41"/>
    </row>
    <row r="24" spans="1:13" ht="15">
      <c r="A24" s="36"/>
      <c r="B24" s="37"/>
      <c r="C24" s="37"/>
      <c r="D24" s="37"/>
      <c r="E24" s="37"/>
      <c r="F24" s="38"/>
      <c r="G24" s="39"/>
      <c r="H24" s="40"/>
      <c r="I24" s="41"/>
      <c r="J24" s="41"/>
      <c r="K24" s="42"/>
      <c r="L24" s="41"/>
      <c r="M24" s="41"/>
    </row>
    <row r="25" spans="1:13" ht="15">
      <c r="A25" s="36"/>
      <c r="B25" s="37"/>
      <c r="C25" s="37"/>
      <c r="D25" s="37"/>
      <c r="E25" s="37"/>
      <c r="F25" s="38"/>
      <c r="G25" s="39"/>
      <c r="H25" s="40"/>
      <c r="I25" s="41"/>
      <c r="J25" s="41"/>
      <c r="K25" s="42"/>
      <c r="L25" s="41"/>
      <c r="M25" s="41"/>
    </row>
    <row r="26" spans="1:13" ht="15">
      <c r="A26" s="36"/>
      <c r="B26" s="37"/>
      <c r="C26" s="37"/>
      <c r="D26" s="37"/>
      <c r="E26" s="37"/>
      <c r="F26" s="38"/>
      <c r="G26" s="39"/>
      <c r="H26" s="40"/>
      <c r="I26" s="41"/>
      <c r="J26" s="41"/>
      <c r="K26" s="42"/>
      <c r="L26" s="41"/>
      <c r="M26" s="41"/>
    </row>
    <row r="27" spans="1:13" ht="15">
      <c r="A27" s="36"/>
      <c r="B27" s="37"/>
      <c r="C27" s="37"/>
      <c r="D27" s="37"/>
      <c r="E27" s="37"/>
      <c r="F27" s="38"/>
      <c r="G27" s="39"/>
      <c r="H27" s="40"/>
      <c r="I27" s="41"/>
      <c r="J27" s="41"/>
      <c r="K27" s="42"/>
      <c r="L27" s="41"/>
      <c r="M27" s="41"/>
    </row>
    <row r="28" spans="1:13" ht="15">
      <c r="A28" s="36"/>
      <c r="B28" s="37"/>
      <c r="C28" s="37"/>
      <c r="D28" s="37"/>
      <c r="E28" s="37"/>
      <c r="F28" s="38"/>
      <c r="G28" s="39"/>
      <c r="H28" s="40"/>
      <c r="I28" s="41"/>
      <c r="J28" s="41"/>
      <c r="K28" s="42"/>
      <c r="L28" s="41"/>
      <c r="M28" s="41"/>
    </row>
    <row r="29" spans="1:13" ht="15">
      <c r="A29" s="36"/>
      <c r="B29" s="37"/>
      <c r="C29" s="37"/>
      <c r="D29" s="37"/>
      <c r="E29" s="37"/>
      <c r="F29" s="38"/>
      <c r="G29" s="39"/>
      <c r="H29" s="40"/>
      <c r="I29" s="41"/>
      <c r="J29" s="41"/>
      <c r="K29" s="42"/>
      <c r="L29" s="41"/>
      <c r="M29" s="41"/>
    </row>
    <row r="30" spans="1:13" ht="15">
      <c r="A30" s="36"/>
      <c r="B30" s="37"/>
      <c r="C30" s="37"/>
      <c r="D30" s="37"/>
      <c r="E30" s="37"/>
      <c r="F30" s="38"/>
      <c r="G30" s="39"/>
      <c r="H30" s="40"/>
      <c r="I30" s="41"/>
      <c r="J30" s="41"/>
      <c r="K30" s="42"/>
      <c r="L30" s="41"/>
      <c r="M30" s="41"/>
    </row>
    <row r="31" spans="1:13" ht="15">
      <c r="A31" s="36"/>
      <c r="B31" s="37"/>
      <c r="C31" s="37"/>
      <c r="D31" s="37"/>
      <c r="E31" s="37"/>
      <c r="F31" s="38"/>
      <c r="G31" s="39"/>
      <c r="H31" s="40"/>
      <c r="I31" s="41"/>
      <c r="J31" s="41"/>
      <c r="K31" s="42"/>
      <c r="L31" s="41"/>
      <c r="M31" s="41"/>
    </row>
    <row r="32" spans="1:13" ht="15">
      <c r="A32" s="36"/>
      <c r="B32" s="37"/>
      <c r="C32" s="37"/>
      <c r="D32" s="37"/>
      <c r="E32" s="37"/>
      <c r="F32" s="38"/>
      <c r="G32" s="39"/>
      <c r="H32" s="40"/>
      <c r="I32" s="41"/>
      <c r="J32" s="41"/>
      <c r="K32" s="42"/>
      <c r="L32" s="41"/>
      <c r="M32" s="41"/>
    </row>
    <row r="33" spans="1:13" ht="15">
      <c r="A33" s="36"/>
      <c r="B33" s="37"/>
      <c r="C33" s="37"/>
      <c r="D33" s="37"/>
      <c r="E33" s="37"/>
      <c r="F33" s="38"/>
      <c r="G33" s="39"/>
      <c r="H33" s="40"/>
      <c r="I33" s="41"/>
      <c r="J33" s="41"/>
      <c r="K33" s="42"/>
      <c r="L33" s="41"/>
      <c r="M33" s="41"/>
    </row>
    <row r="34" spans="1:13" ht="15">
      <c r="A34" s="36"/>
      <c r="B34" s="37"/>
      <c r="C34" s="37"/>
      <c r="D34" s="37"/>
      <c r="E34" s="37"/>
      <c r="F34" s="38"/>
      <c r="G34" s="39"/>
      <c r="H34" s="40"/>
      <c r="I34" s="41"/>
      <c r="J34" s="41"/>
      <c r="K34" s="42"/>
      <c r="L34" s="41"/>
      <c r="M34" s="41"/>
    </row>
    <row r="35" spans="1:13" ht="15">
      <c r="A35" s="36"/>
      <c r="B35" s="37"/>
      <c r="C35" s="37"/>
      <c r="D35" s="37"/>
      <c r="E35" s="37"/>
      <c r="F35" s="38"/>
      <c r="G35" s="39"/>
      <c r="H35" s="40"/>
      <c r="I35" s="41"/>
      <c r="J35" s="41"/>
      <c r="K35" s="42"/>
      <c r="L35" s="41"/>
      <c r="M35" s="41"/>
    </row>
    <row r="36" spans="1:13" ht="15">
      <c r="A36" s="36"/>
      <c r="B36" s="37"/>
      <c r="C36" s="37"/>
      <c r="D36" s="37"/>
      <c r="E36" s="37"/>
      <c r="F36" s="38"/>
      <c r="G36" s="39"/>
      <c r="H36" s="40"/>
      <c r="I36" s="41"/>
      <c r="J36" s="41"/>
      <c r="K36" s="42"/>
      <c r="L36" s="41"/>
      <c r="M36" s="41"/>
    </row>
    <row r="37" spans="1:13" ht="15">
      <c r="A37" s="36"/>
      <c r="B37" s="37"/>
      <c r="C37" s="37"/>
      <c r="D37" s="37"/>
      <c r="E37" s="37"/>
      <c r="F37" s="38"/>
      <c r="G37" s="39"/>
      <c r="H37" s="40"/>
      <c r="I37" s="41"/>
      <c r="J37" s="41"/>
      <c r="K37" s="42"/>
      <c r="L37" s="41"/>
      <c r="M37" s="41"/>
    </row>
    <row r="38" spans="1:13" ht="15">
      <c r="A38" s="36"/>
      <c r="B38" s="37"/>
      <c r="C38" s="37"/>
      <c r="D38" s="37"/>
      <c r="E38" s="37"/>
      <c r="F38" s="38"/>
      <c r="G38" s="39"/>
      <c r="H38" s="40"/>
      <c r="I38" s="41"/>
      <c r="J38" s="41"/>
      <c r="K38" s="42"/>
      <c r="L38" s="41"/>
      <c r="M38" s="41"/>
    </row>
    <row r="39" spans="1:13" ht="15">
      <c r="A39" s="36"/>
      <c r="B39" s="37"/>
      <c r="C39" s="37"/>
      <c r="D39" s="37"/>
      <c r="E39" s="37"/>
      <c r="F39" s="38"/>
      <c r="G39" s="39"/>
      <c r="H39" s="40"/>
      <c r="I39" s="41"/>
      <c r="J39" s="41"/>
      <c r="K39" s="42"/>
      <c r="L39" s="41"/>
      <c r="M39" s="41"/>
    </row>
    <row r="40" spans="1:13" ht="15">
      <c r="A40" s="36"/>
      <c r="B40" s="37"/>
      <c r="C40" s="37"/>
      <c r="D40" s="37"/>
      <c r="E40" s="37"/>
      <c r="F40" s="38"/>
      <c r="G40" s="39"/>
      <c r="H40" s="40"/>
      <c r="I40" s="41"/>
      <c r="J40" s="41"/>
      <c r="K40" s="42"/>
      <c r="L40" s="41"/>
      <c r="M40" s="41"/>
    </row>
    <row r="41" spans="1:13" ht="15">
      <c r="A41" s="36"/>
      <c r="B41" s="37"/>
      <c r="C41" s="37"/>
      <c r="D41" s="37"/>
      <c r="E41" s="37"/>
      <c r="F41" s="38"/>
      <c r="G41" s="39"/>
      <c r="H41" s="40"/>
      <c r="I41" s="41"/>
      <c r="J41" s="41"/>
      <c r="K41" s="42"/>
      <c r="L41" s="41"/>
      <c r="M41" s="41"/>
    </row>
    <row r="42" spans="1:13" ht="15">
      <c r="A42" s="36"/>
      <c r="B42" s="37"/>
      <c r="C42" s="37"/>
      <c r="D42" s="37"/>
      <c r="E42" s="37"/>
      <c r="F42" s="38"/>
      <c r="G42" s="39"/>
      <c r="H42" s="40"/>
      <c r="I42" s="41"/>
      <c r="J42" s="41"/>
      <c r="K42" s="42"/>
      <c r="L42" s="41"/>
      <c r="M42" s="41"/>
    </row>
    <row r="43" spans="1:13" ht="15">
      <c r="A43" s="36"/>
      <c r="B43" s="37"/>
      <c r="C43" s="37"/>
      <c r="D43" s="37"/>
      <c r="E43" s="37"/>
      <c r="F43" s="38"/>
      <c r="G43" s="39"/>
      <c r="H43" s="40"/>
      <c r="I43" s="41"/>
      <c r="J43" s="41"/>
      <c r="K43" s="42"/>
      <c r="L43" s="41"/>
      <c r="M43" s="41"/>
    </row>
    <row r="44" spans="1:13" ht="15">
      <c r="A44" s="36"/>
      <c r="B44" s="37"/>
      <c r="C44" s="37"/>
      <c r="D44" s="37"/>
      <c r="E44" s="37"/>
      <c r="F44" s="38"/>
      <c r="G44" s="39"/>
      <c r="H44" s="40"/>
      <c r="I44" s="41"/>
      <c r="J44" s="41"/>
      <c r="K44" s="42"/>
      <c r="L44" s="41"/>
      <c r="M44" s="41"/>
    </row>
    <row r="45" spans="1:13" ht="15">
      <c r="A45" s="36"/>
      <c r="B45" s="37"/>
      <c r="C45" s="37"/>
      <c r="D45" s="37"/>
      <c r="E45" s="37"/>
      <c r="F45" s="38"/>
      <c r="G45" s="39"/>
      <c r="H45" s="40"/>
      <c r="I45" s="41"/>
      <c r="J45" s="41"/>
      <c r="K45" s="42"/>
      <c r="L45" s="41"/>
      <c r="M45" s="41"/>
    </row>
    <row r="46" spans="1:13" ht="15">
      <c r="A46" s="36"/>
      <c r="B46" s="37"/>
      <c r="C46" s="37"/>
      <c r="D46" s="37"/>
      <c r="E46" s="37"/>
      <c r="F46" s="38"/>
      <c r="G46" s="39"/>
      <c r="H46" s="40"/>
      <c r="I46" s="41"/>
      <c r="J46" s="41"/>
      <c r="K46" s="42"/>
      <c r="L46" s="41"/>
      <c r="M46" s="41"/>
    </row>
    <row r="47" spans="1:13" ht="15">
      <c r="A47" s="36"/>
      <c r="B47" s="37"/>
      <c r="C47" s="37"/>
      <c r="D47" s="37"/>
      <c r="E47" s="37"/>
      <c r="F47" s="38"/>
      <c r="G47" s="39"/>
      <c r="H47" s="40"/>
      <c r="I47" s="41"/>
      <c r="J47" s="41"/>
      <c r="K47" s="42"/>
      <c r="L47" s="41"/>
      <c r="M47" s="41"/>
    </row>
    <row r="48" spans="1:13" ht="15">
      <c r="A48" s="36"/>
      <c r="B48" s="37"/>
      <c r="C48" s="37"/>
      <c r="D48" s="37"/>
      <c r="E48" s="37"/>
      <c r="F48" s="38"/>
      <c r="G48" s="39"/>
      <c r="H48" s="40"/>
      <c r="I48" s="41"/>
      <c r="J48" s="41"/>
      <c r="K48" s="42"/>
      <c r="L48" s="41"/>
      <c r="M48" s="41"/>
    </row>
    <row r="49" spans="1:13" ht="15">
      <c r="A49" s="36"/>
      <c r="B49" s="37"/>
      <c r="C49" s="37"/>
      <c r="D49" s="37"/>
      <c r="E49" s="37"/>
      <c r="F49" s="38"/>
      <c r="G49" s="39"/>
      <c r="H49" s="40"/>
      <c r="I49" s="41"/>
      <c r="J49" s="41"/>
      <c r="K49" s="42"/>
      <c r="L49" s="41"/>
      <c r="M49" s="41"/>
    </row>
    <row r="50" spans="1:13" ht="15">
      <c r="A50" s="36"/>
      <c r="B50" s="37"/>
      <c r="C50" s="37"/>
      <c r="D50" s="37"/>
      <c r="E50" s="37"/>
      <c r="F50" s="38"/>
      <c r="G50" s="39"/>
      <c r="H50" s="40"/>
      <c r="I50" s="41"/>
      <c r="J50" s="41"/>
      <c r="K50" s="42"/>
      <c r="L50" s="41"/>
      <c r="M50" s="41"/>
    </row>
    <row r="51" spans="1:13" ht="15">
      <c r="A51" s="36"/>
      <c r="B51" s="37"/>
      <c r="C51" s="37"/>
      <c r="D51" s="37"/>
      <c r="E51" s="37"/>
      <c r="F51" s="38"/>
      <c r="G51" s="39"/>
      <c r="H51" s="40"/>
      <c r="I51" s="41"/>
      <c r="J51" s="41"/>
      <c r="K51" s="42"/>
      <c r="L51" s="41"/>
      <c r="M51" s="41"/>
    </row>
    <row r="52" spans="1:13" ht="15">
      <c r="A52" s="36"/>
      <c r="B52" s="37"/>
      <c r="C52" s="37"/>
      <c r="D52" s="37"/>
      <c r="E52" s="37"/>
      <c r="F52" s="38"/>
      <c r="G52" s="39"/>
      <c r="H52" s="40"/>
      <c r="I52" s="41"/>
      <c r="J52" s="41"/>
      <c r="K52" s="42"/>
      <c r="L52" s="41"/>
      <c r="M52" s="41"/>
    </row>
    <row r="53" spans="1:13" ht="15">
      <c r="A53" s="36"/>
      <c r="B53" s="37"/>
      <c r="C53" s="37"/>
      <c r="D53" s="37"/>
      <c r="E53" s="37"/>
      <c r="F53" s="38"/>
      <c r="G53" s="39"/>
      <c r="H53" s="40"/>
      <c r="I53" s="41"/>
      <c r="J53" s="41"/>
      <c r="K53" s="42"/>
      <c r="L53" s="41"/>
      <c r="M53" s="41"/>
    </row>
    <row r="54" spans="1:13" ht="15">
      <c r="A54" s="36"/>
      <c r="B54" s="37"/>
      <c r="C54" s="37"/>
      <c r="D54" s="37"/>
      <c r="E54" s="37"/>
      <c r="F54" s="38"/>
      <c r="G54" s="39"/>
      <c r="H54" s="40"/>
      <c r="I54" s="41"/>
      <c r="J54" s="41"/>
      <c r="K54" s="42"/>
      <c r="L54" s="41"/>
      <c r="M54" s="41"/>
    </row>
    <row r="55" spans="1:13" ht="15">
      <c r="A55" s="36"/>
      <c r="B55" s="37"/>
      <c r="C55" s="37"/>
      <c r="D55" s="37"/>
      <c r="E55" s="37"/>
      <c r="F55" s="38"/>
      <c r="G55" s="39"/>
      <c r="H55" s="40"/>
      <c r="I55" s="41"/>
      <c r="J55" s="41"/>
      <c r="K55" s="42"/>
      <c r="L55" s="41"/>
      <c r="M55" s="41"/>
    </row>
    <row r="56" spans="1:13" ht="15">
      <c r="A56" s="36"/>
      <c r="B56" s="37"/>
      <c r="C56" s="37"/>
      <c r="D56" s="37"/>
      <c r="E56" s="37"/>
      <c r="F56" s="38"/>
      <c r="G56" s="39"/>
      <c r="H56" s="40"/>
      <c r="I56" s="41"/>
      <c r="J56" s="41"/>
      <c r="K56" s="42"/>
      <c r="L56" s="41"/>
      <c r="M56" s="41"/>
    </row>
    <row r="57" spans="1:13" ht="15">
      <c r="A57" s="36"/>
      <c r="B57" s="37"/>
      <c r="C57" s="37"/>
      <c r="D57" s="37"/>
      <c r="E57" s="37"/>
      <c r="F57" s="38"/>
      <c r="G57" s="39"/>
      <c r="H57" s="40"/>
      <c r="I57" s="41"/>
      <c r="J57" s="41"/>
      <c r="K57" s="42"/>
      <c r="L57" s="41"/>
      <c r="M57" s="41"/>
    </row>
    <row r="58" spans="1:13" ht="15">
      <c r="A58" s="36"/>
      <c r="B58" s="37"/>
      <c r="C58" s="37"/>
      <c r="D58" s="37"/>
      <c r="E58" s="37"/>
      <c r="F58" s="38"/>
      <c r="G58" s="39"/>
      <c r="H58" s="40"/>
      <c r="I58" s="41"/>
      <c r="J58" s="41"/>
      <c r="K58" s="42"/>
      <c r="L58" s="41"/>
      <c r="M58" s="41"/>
    </row>
    <row r="59" spans="1:13" ht="15">
      <c r="A59" s="36"/>
      <c r="B59" s="37"/>
      <c r="C59" s="37"/>
      <c r="D59" s="37"/>
      <c r="E59" s="37"/>
      <c r="F59" s="38"/>
      <c r="G59" s="39"/>
      <c r="H59" s="40"/>
      <c r="I59" s="41"/>
      <c r="J59" s="41"/>
      <c r="K59" s="42"/>
      <c r="L59" s="41"/>
      <c r="M59" s="41"/>
    </row>
    <row r="60" spans="1:13" ht="15">
      <c r="A60" s="36"/>
      <c r="B60" s="37"/>
      <c r="C60" s="37"/>
      <c r="D60" s="37"/>
      <c r="E60" s="37"/>
      <c r="F60" s="38"/>
      <c r="G60" s="39"/>
      <c r="H60" s="40"/>
      <c r="I60" s="41"/>
      <c r="J60" s="41"/>
      <c r="K60" s="42"/>
      <c r="L60" s="41"/>
      <c r="M60" s="41"/>
    </row>
    <row r="61" spans="1:13" ht="15">
      <c r="A61" s="36"/>
      <c r="B61" s="37"/>
      <c r="C61" s="37"/>
      <c r="D61" s="37"/>
      <c r="E61" s="37"/>
      <c r="F61" s="38"/>
      <c r="G61" s="39"/>
      <c r="H61" s="40"/>
      <c r="I61" s="41"/>
      <c r="J61" s="41"/>
      <c r="K61" s="42"/>
      <c r="L61" s="41"/>
      <c r="M61" s="41"/>
    </row>
    <row r="62" spans="1:13" ht="15">
      <c r="A62" s="36"/>
      <c r="B62" s="37"/>
      <c r="C62" s="37"/>
      <c r="D62" s="37"/>
      <c r="E62" s="37"/>
      <c r="F62" s="38"/>
      <c r="G62" s="39"/>
      <c r="H62" s="40"/>
      <c r="I62" s="41"/>
      <c r="J62" s="41"/>
      <c r="K62" s="42"/>
      <c r="L62" s="41"/>
      <c r="M62" s="41"/>
    </row>
    <row r="63" spans="1:13" ht="15">
      <c r="A63" s="36"/>
      <c r="B63" s="37"/>
      <c r="C63" s="37"/>
      <c r="D63" s="37"/>
      <c r="E63" s="37"/>
      <c r="F63" s="38"/>
      <c r="G63" s="39"/>
      <c r="H63" s="40"/>
      <c r="I63" s="41"/>
      <c r="J63" s="41"/>
      <c r="K63" s="42"/>
      <c r="L63" s="41"/>
      <c r="M63" s="41"/>
    </row>
    <row r="64" spans="1:13" ht="15">
      <c r="A64" s="36"/>
      <c r="B64" s="37"/>
      <c r="C64" s="37"/>
      <c r="D64" s="37"/>
      <c r="E64" s="37"/>
      <c r="F64" s="38"/>
      <c r="G64" s="39"/>
      <c r="H64" s="40"/>
      <c r="I64" s="41"/>
      <c r="J64" s="41"/>
      <c r="K64" s="42"/>
      <c r="L64" s="41"/>
      <c r="M64" s="41"/>
    </row>
    <row r="65" spans="1:13" ht="15">
      <c r="A65" s="36"/>
      <c r="B65" s="37"/>
      <c r="C65" s="37"/>
      <c r="D65" s="37"/>
      <c r="E65" s="37"/>
      <c r="F65" s="38"/>
      <c r="G65" s="39"/>
      <c r="H65" s="40"/>
      <c r="I65" s="41"/>
      <c r="J65" s="41"/>
      <c r="K65" s="42"/>
      <c r="L65" s="41"/>
      <c r="M65" s="41"/>
    </row>
    <row r="66" spans="1:13" ht="15">
      <c r="A66" s="36"/>
      <c r="B66" s="37"/>
      <c r="C66" s="37"/>
      <c r="D66" s="37"/>
      <c r="E66" s="37"/>
      <c r="F66" s="38"/>
      <c r="G66" s="39"/>
      <c r="H66" s="40"/>
      <c r="I66" s="41"/>
      <c r="J66" s="41"/>
      <c r="K66" s="42"/>
      <c r="L66" s="41"/>
      <c r="M66" s="41"/>
    </row>
    <row r="67" spans="1:13" ht="15">
      <c r="A67" s="36"/>
      <c r="B67" s="37"/>
      <c r="C67" s="37"/>
      <c r="D67" s="37"/>
      <c r="E67" s="37"/>
      <c r="F67" s="38"/>
      <c r="G67" s="39"/>
      <c r="H67" s="40"/>
      <c r="I67" s="41"/>
      <c r="J67" s="41"/>
      <c r="K67" s="42"/>
      <c r="L67" s="41"/>
      <c r="M67" s="41"/>
    </row>
    <row r="68" spans="1:13" ht="15">
      <c r="A68" s="36"/>
      <c r="B68" s="37"/>
      <c r="C68" s="37"/>
      <c r="D68" s="37"/>
      <c r="E68" s="37"/>
      <c r="F68" s="38"/>
      <c r="G68" s="39"/>
      <c r="H68" s="40"/>
      <c r="I68" s="41"/>
      <c r="J68" s="41"/>
      <c r="K68" s="42"/>
      <c r="L68" s="41"/>
      <c r="M68" s="41"/>
    </row>
    <row r="69" spans="1:13" ht="15">
      <c r="A69" s="36"/>
      <c r="B69" s="37"/>
      <c r="C69" s="37"/>
      <c r="D69" s="37"/>
      <c r="E69" s="37"/>
      <c r="F69" s="38"/>
      <c r="G69" s="39"/>
      <c r="H69" s="40"/>
      <c r="I69" s="41"/>
      <c r="J69" s="41"/>
      <c r="K69" s="42"/>
      <c r="L69" s="41"/>
      <c r="M69" s="41"/>
    </row>
    <row r="70" spans="1:13" ht="15">
      <c r="A70" s="36"/>
      <c r="B70" s="37"/>
      <c r="C70" s="37"/>
      <c r="D70" s="37"/>
      <c r="E70" s="37"/>
      <c r="F70" s="38"/>
      <c r="G70" s="39"/>
      <c r="H70" s="40"/>
      <c r="I70" s="41"/>
      <c r="J70" s="41"/>
      <c r="K70" s="42"/>
      <c r="L70" s="41"/>
      <c r="M70" s="41"/>
    </row>
    <row r="71" spans="1:13" ht="15">
      <c r="A71" s="36"/>
      <c r="B71" s="37"/>
      <c r="C71" s="37"/>
      <c r="D71" s="37"/>
      <c r="E71" s="37"/>
      <c r="F71" s="38"/>
      <c r="G71" s="39"/>
      <c r="H71" s="40"/>
      <c r="I71" s="41"/>
      <c r="J71" s="41"/>
      <c r="K71" s="42"/>
      <c r="L71" s="41"/>
      <c r="M71" s="41"/>
    </row>
    <row r="72" spans="1:13" ht="15">
      <c r="A72" s="36"/>
      <c r="B72" s="37"/>
      <c r="C72" s="37"/>
      <c r="D72" s="37"/>
      <c r="E72" s="37"/>
      <c r="F72" s="38"/>
      <c r="G72" s="39"/>
      <c r="H72" s="40"/>
      <c r="I72" s="41"/>
      <c r="J72" s="41"/>
      <c r="K72" s="42"/>
      <c r="L72" s="41"/>
      <c r="M72" s="41"/>
    </row>
    <row r="73" spans="1:13" ht="15">
      <c r="A73" s="36"/>
      <c r="B73" s="37"/>
      <c r="C73" s="37"/>
      <c r="D73" s="37"/>
      <c r="E73" s="37"/>
      <c r="F73" s="38"/>
      <c r="G73" s="39"/>
      <c r="H73" s="40"/>
      <c r="I73" s="41"/>
      <c r="J73" s="41"/>
      <c r="K73" s="42"/>
      <c r="L73" s="41"/>
      <c r="M73" s="41"/>
    </row>
    <row r="74" spans="1:13" ht="15">
      <c r="A74" s="36"/>
      <c r="B74" s="37"/>
      <c r="C74" s="37"/>
      <c r="D74" s="37"/>
      <c r="E74" s="37"/>
      <c r="F74" s="38"/>
      <c r="G74" s="39"/>
      <c r="H74" s="40"/>
      <c r="I74" s="41"/>
      <c r="J74" s="41"/>
      <c r="K74" s="42"/>
      <c r="L74" s="41"/>
      <c r="M74" s="41"/>
    </row>
    <row r="75" spans="1:13" ht="15">
      <c r="A75" s="36"/>
      <c r="B75" s="37"/>
      <c r="C75" s="37"/>
      <c r="D75" s="37"/>
      <c r="E75" s="37"/>
      <c r="F75" s="38"/>
      <c r="G75" s="39"/>
      <c r="H75" s="40"/>
      <c r="I75" s="41"/>
      <c r="J75" s="41"/>
      <c r="K75" s="42"/>
      <c r="L75" s="41"/>
      <c r="M75" s="41"/>
    </row>
    <row r="76" spans="1:13" ht="15">
      <c r="A76" s="36"/>
      <c r="B76" s="37"/>
      <c r="C76" s="37"/>
      <c r="D76" s="37"/>
      <c r="E76" s="37"/>
      <c r="F76" s="38"/>
      <c r="G76" s="39"/>
      <c r="H76" s="40"/>
      <c r="I76" s="41"/>
      <c r="J76" s="41"/>
      <c r="K76" s="42"/>
      <c r="L76" s="41"/>
      <c r="M76" s="41"/>
    </row>
    <row r="77" spans="1:13" ht="15">
      <c r="A77" s="36"/>
      <c r="B77" s="37"/>
      <c r="C77" s="37"/>
      <c r="D77" s="37"/>
      <c r="E77" s="37"/>
      <c r="F77" s="38"/>
      <c r="G77" s="39"/>
      <c r="H77" s="40"/>
      <c r="I77" s="41"/>
      <c r="J77" s="41"/>
      <c r="K77" s="42"/>
      <c r="L77" s="41"/>
      <c r="M77" s="41"/>
    </row>
    <row r="78" spans="1:13" ht="15">
      <c r="A78" s="36"/>
      <c r="B78" s="37"/>
      <c r="C78" s="37"/>
      <c r="D78" s="37"/>
      <c r="E78" s="37"/>
      <c r="F78" s="38"/>
      <c r="G78" s="39"/>
      <c r="H78" s="40"/>
      <c r="I78" s="41"/>
      <c r="J78" s="41"/>
      <c r="K78" s="42"/>
      <c r="L78" s="41"/>
      <c r="M78" s="41"/>
    </row>
    <row r="79" spans="1:13" ht="15">
      <c r="A79" s="36"/>
      <c r="B79" s="37"/>
      <c r="C79" s="37"/>
      <c r="D79" s="37"/>
      <c r="E79" s="37"/>
      <c r="F79" s="38"/>
      <c r="G79" s="39"/>
      <c r="H79" s="40"/>
      <c r="I79" s="41"/>
      <c r="J79" s="41"/>
      <c r="K79" s="42"/>
      <c r="L79" s="41"/>
      <c r="M79" s="41"/>
    </row>
    <row r="80" spans="1:13" ht="15">
      <c r="A80" s="36"/>
      <c r="B80" s="37"/>
      <c r="C80" s="37"/>
      <c r="D80" s="37"/>
      <c r="E80" s="37"/>
      <c r="F80" s="38"/>
      <c r="G80" s="39"/>
      <c r="H80" s="40"/>
      <c r="I80" s="41"/>
      <c r="J80" s="41"/>
      <c r="K80" s="42"/>
      <c r="L80" s="41"/>
      <c r="M80" s="41"/>
    </row>
    <row r="81" spans="1:13" ht="15">
      <c r="A81" s="36"/>
      <c r="B81" s="37"/>
      <c r="C81" s="37"/>
      <c r="D81" s="37"/>
      <c r="E81" s="37"/>
      <c r="F81" s="38"/>
      <c r="G81" s="39"/>
      <c r="H81" s="40"/>
      <c r="I81" s="41"/>
      <c r="J81" s="41"/>
      <c r="K81" s="42"/>
      <c r="L81" s="41"/>
      <c r="M81" s="41"/>
    </row>
    <row r="82" spans="1:13" ht="15">
      <c r="A82" s="36"/>
      <c r="B82" s="37"/>
      <c r="C82" s="37"/>
      <c r="D82" s="37"/>
      <c r="E82" s="37"/>
      <c r="F82" s="38"/>
      <c r="G82" s="39"/>
      <c r="H82" s="40"/>
      <c r="I82" s="41"/>
      <c r="J82" s="41"/>
      <c r="K82" s="42"/>
      <c r="L82" s="41"/>
      <c r="M82" s="41"/>
    </row>
    <row r="83" spans="1:13" ht="15">
      <c r="A83" s="36"/>
      <c r="B83" s="37"/>
      <c r="C83" s="37"/>
      <c r="D83" s="37"/>
      <c r="E83" s="37"/>
      <c r="F83" s="38"/>
      <c r="G83" s="39"/>
      <c r="H83" s="40"/>
      <c r="I83" s="41"/>
      <c r="J83" s="41"/>
      <c r="K83" s="42"/>
      <c r="L83" s="41"/>
      <c r="M83" s="41"/>
    </row>
    <row r="84" spans="1:13" ht="15">
      <c r="A84" s="36"/>
      <c r="B84" s="37"/>
      <c r="C84" s="37"/>
      <c r="D84" s="37"/>
      <c r="E84" s="37"/>
      <c r="F84" s="38"/>
      <c r="G84" s="39"/>
      <c r="H84" s="40"/>
      <c r="I84" s="41"/>
      <c r="J84" s="41"/>
      <c r="K84" s="42"/>
      <c r="L84" s="41"/>
      <c r="M84" s="41"/>
    </row>
    <row r="85" spans="1:13" ht="15">
      <c r="A85" s="36"/>
      <c r="B85" s="37"/>
      <c r="C85" s="37"/>
      <c r="D85" s="37"/>
      <c r="E85" s="37"/>
      <c r="F85" s="38"/>
      <c r="G85" s="39"/>
      <c r="H85" s="40"/>
      <c r="I85" s="41"/>
      <c r="J85" s="41"/>
      <c r="K85" s="42"/>
      <c r="L85" s="41"/>
      <c r="M85" s="41"/>
    </row>
    <row r="86" spans="1:13" ht="15">
      <c r="A86" s="36"/>
      <c r="B86" s="37"/>
      <c r="C86" s="37"/>
      <c r="D86" s="37"/>
      <c r="E86" s="37"/>
      <c r="F86" s="38"/>
      <c r="G86" s="39"/>
      <c r="H86" s="40"/>
      <c r="I86" s="41"/>
      <c r="J86" s="41"/>
      <c r="K86" s="42"/>
      <c r="L86" s="41"/>
      <c r="M86" s="41"/>
    </row>
    <row r="87" spans="1:13" ht="15">
      <c r="A87" s="36"/>
      <c r="B87" s="37"/>
      <c r="C87" s="37"/>
      <c r="D87" s="37"/>
      <c r="E87" s="37"/>
      <c r="F87" s="38"/>
      <c r="G87" s="39"/>
      <c r="H87" s="40"/>
      <c r="I87" s="41"/>
      <c r="J87" s="41"/>
      <c r="K87" s="42"/>
      <c r="L87" s="41"/>
      <c r="M87" s="41"/>
    </row>
    <row r="88" spans="1:13" ht="15">
      <c r="A88" s="36"/>
      <c r="B88" s="37"/>
      <c r="C88" s="37"/>
      <c r="D88" s="37"/>
      <c r="E88" s="37"/>
      <c r="F88" s="38"/>
      <c r="G88" s="39"/>
      <c r="H88" s="40"/>
      <c r="I88" s="41"/>
      <c r="J88" s="41"/>
      <c r="K88" s="42"/>
      <c r="L88" s="41"/>
      <c r="M88" s="41"/>
    </row>
    <row r="89" spans="1:13" ht="15">
      <c r="A89" s="36"/>
      <c r="B89" s="37"/>
      <c r="C89" s="37"/>
      <c r="D89" s="37"/>
      <c r="E89" s="37"/>
      <c r="F89" s="38"/>
      <c r="G89" s="39"/>
      <c r="H89" s="40"/>
      <c r="I89" s="41"/>
      <c r="J89" s="41"/>
      <c r="K89" s="42"/>
      <c r="L89" s="41"/>
      <c r="M89" s="41"/>
    </row>
    <row r="90" spans="1:13" ht="15">
      <c r="A90" s="36"/>
      <c r="B90" s="37"/>
      <c r="C90" s="37"/>
      <c r="D90" s="37"/>
      <c r="E90" s="37"/>
      <c r="F90" s="38"/>
      <c r="G90" s="39"/>
      <c r="H90" s="40"/>
      <c r="I90" s="41"/>
      <c r="J90" s="41"/>
      <c r="K90" s="42"/>
      <c r="L90" s="41"/>
      <c r="M90" s="41"/>
    </row>
    <row r="91" spans="1:13" ht="15">
      <c r="A91" s="36"/>
      <c r="B91" s="37"/>
      <c r="C91" s="37"/>
      <c r="D91" s="37"/>
      <c r="E91" s="37"/>
      <c r="F91" s="38"/>
      <c r="G91" s="39"/>
      <c r="H91" s="40"/>
      <c r="I91" s="41"/>
      <c r="J91" s="41"/>
      <c r="K91" s="42"/>
      <c r="L91" s="41"/>
      <c r="M91" s="41"/>
    </row>
    <row r="92" spans="1:13" ht="15">
      <c r="A92" s="36"/>
      <c r="B92" s="37"/>
      <c r="C92" s="37"/>
      <c r="D92" s="37"/>
      <c r="E92" s="37"/>
      <c r="F92" s="38"/>
      <c r="G92" s="39"/>
      <c r="H92" s="40"/>
      <c r="I92" s="41"/>
      <c r="J92" s="41"/>
      <c r="K92" s="42"/>
      <c r="L92" s="41"/>
      <c r="M92" s="41"/>
    </row>
    <row r="93" spans="1:13" ht="15">
      <c r="A93" s="36"/>
      <c r="B93" s="37"/>
      <c r="C93" s="37"/>
      <c r="D93" s="37"/>
      <c r="E93" s="37"/>
      <c r="F93" s="38"/>
      <c r="G93" s="39"/>
      <c r="H93" s="40"/>
      <c r="I93" s="41"/>
      <c r="J93" s="41"/>
      <c r="K93" s="42"/>
      <c r="L93" s="41"/>
      <c r="M93" s="41"/>
    </row>
    <row r="94" spans="1:13" ht="15">
      <c r="A94" s="36"/>
      <c r="B94" s="37"/>
      <c r="C94" s="37"/>
      <c r="D94" s="37"/>
      <c r="E94" s="37"/>
      <c r="F94" s="38"/>
      <c r="G94" s="39"/>
      <c r="H94" s="40"/>
      <c r="I94" s="41"/>
      <c r="J94" s="41"/>
      <c r="K94" s="42"/>
      <c r="L94" s="41"/>
      <c r="M94" s="41"/>
    </row>
    <row r="95" spans="1:13" ht="15">
      <c r="A95" s="36"/>
      <c r="B95" s="37"/>
      <c r="C95" s="37"/>
      <c r="D95" s="37"/>
      <c r="E95" s="37"/>
      <c r="F95" s="38"/>
      <c r="G95" s="39"/>
      <c r="H95" s="40"/>
      <c r="I95" s="41"/>
      <c r="J95" s="41"/>
      <c r="K95" s="42"/>
      <c r="L95" s="41"/>
      <c r="M95" s="41"/>
    </row>
    <row r="96" spans="1:13" ht="15">
      <c r="A96" s="36"/>
      <c r="B96" s="37"/>
      <c r="C96" s="37"/>
      <c r="D96" s="37"/>
      <c r="E96" s="37"/>
      <c r="F96" s="38"/>
      <c r="G96" s="39"/>
      <c r="H96" s="40"/>
      <c r="I96" s="41"/>
      <c r="J96" s="41"/>
      <c r="K96" s="42"/>
      <c r="L96" s="41"/>
      <c r="M96" s="41"/>
    </row>
    <row r="97" spans="1:13" ht="15">
      <c r="A97" s="36"/>
      <c r="B97" s="37"/>
      <c r="C97" s="37"/>
      <c r="D97" s="37"/>
      <c r="E97" s="37"/>
      <c r="F97" s="38"/>
      <c r="G97" s="39"/>
      <c r="H97" s="40"/>
      <c r="I97" s="41"/>
      <c r="J97" s="41"/>
      <c r="K97" s="42"/>
      <c r="L97" s="41"/>
      <c r="M97" s="41"/>
    </row>
    <row r="98" spans="1:13" ht="15">
      <c r="A98" s="36"/>
      <c r="B98" s="37"/>
      <c r="C98" s="37"/>
      <c r="D98" s="37"/>
      <c r="E98" s="37"/>
      <c r="F98" s="38"/>
      <c r="G98" s="39"/>
      <c r="H98" s="40"/>
      <c r="I98" s="41"/>
      <c r="J98" s="41"/>
      <c r="K98" s="42"/>
      <c r="L98" s="41"/>
      <c r="M98" s="41"/>
    </row>
    <row r="99" spans="1:13" ht="15">
      <c r="A99" s="36"/>
      <c r="B99" s="37"/>
      <c r="C99" s="37"/>
      <c r="D99" s="37"/>
      <c r="E99" s="37"/>
      <c r="F99" s="38"/>
      <c r="G99" s="39"/>
      <c r="H99" s="40"/>
      <c r="I99" s="41"/>
      <c r="J99" s="41"/>
      <c r="K99" s="42"/>
      <c r="L99" s="41"/>
      <c r="M99" s="41"/>
    </row>
    <row r="100" spans="1:13" ht="15">
      <c r="A100" s="36"/>
      <c r="B100" s="37"/>
      <c r="C100" s="37"/>
      <c r="D100" s="37"/>
      <c r="E100" s="37"/>
      <c r="F100" s="38"/>
      <c r="G100" s="39"/>
      <c r="H100" s="40"/>
      <c r="I100" s="41"/>
      <c r="J100" s="41"/>
      <c r="K100" s="42"/>
      <c r="L100" s="41"/>
      <c r="M100" s="41"/>
    </row>
    <row r="101" spans="1:13" ht="15">
      <c r="A101" s="36"/>
      <c r="B101" s="37"/>
      <c r="C101" s="37"/>
      <c r="D101" s="37"/>
      <c r="E101" s="37"/>
      <c r="F101" s="38"/>
      <c r="G101" s="39"/>
      <c r="H101" s="40"/>
      <c r="I101" s="41"/>
      <c r="J101" s="41"/>
      <c r="K101" s="42"/>
      <c r="L101" s="41"/>
      <c r="M101" s="41"/>
    </row>
    <row r="102" spans="1:13" ht="15">
      <c r="A102" s="36"/>
      <c r="B102" s="37"/>
      <c r="C102" s="37"/>
      <c r="D102" s="37"/>
      <c r="E102" s="37"/>
      <c r="F102" s="38"/>
      <c r="G102" s="39"/>
      <c r="H102" s="40"/>
      <c r="I102" s="41"/>
      <c r="J102" s="41"/>
      <c r="K102" s="42"/>
      <c r="L102" s="41"/>
      <c r="M102" s="41"/>
    </row>
    <row r="103" spans="1:13" ht="15">
      <c r="A103" s="36"/>
      <c r="B103" s="37"/>
      <c r="C103" s="37"/>
      <c r="D103" s="37"/>
      <c r="E103" s="37"/>
      <c r="F103" s="38"/>
      <c r="G103" s="39"/>
      <c r="H103" s="40"/>
      <c r="I103" s="41"/>
      <c r="J103" s="41"/>
      <c r="K103" s="42"/>
      <c r="L103" s="41"/>
      <c r="M103" s="41"/>
    </row>
    <row r="104" spans="1:13" ht="15">
      <c r="A104" s="36"/>
      <c r="B104" s="37"/>
      <c r="C104" s="37"/>
      <c r="D104" s="37"/>
      <c r="E104" s="37"/>
      <c r="F104" s="38"/>
      <c r="G104" s="39"/>
      <c r="H104" s="40"/>
      <c r="I104" s="41"/>
      <c r="J104" s="41"/>
      <c r="K104" s="42"/>
      <c r="L104" s="41"/>
      <c r="M104" s="41"/>
    </row>
    <row r="105" spans="1:13" ht="15">
      <c r="A105" s="36"/>
      <c r="B105" s="37"/>
      <c r="C105" s="37"/>
      <c r="D105" s="37"/>
      <c r="E105" s="37"/>
      <c r="F105" s="38"/>
      <c r="G105" s="39"/>
      <c r="H105" s="40"/>
      <c r="I105" s="41"/>
      <c r="J105" s="41"/>
      <c r="K105" s="42"/>
      <c r="L105" s="41"/>
      <c r="M105" s="41"/>
    </row>
    <row r="106" spans="1:13" ht="15">
      <c r="A106" s="36"/>
      <c r="B106" s="37"/>
      <c r="C106" s="37"/>
      <c r="D106" s="37"/>
      <c r="E106" s="37"/>
      <c r="F106" s="38"/>
      <c r="G106" s="39"/>
      <c r="H106" s="40"/>
      <c r="I106" s="41"/>
      <c r="J106" s="41"/>
      <c r="K106" s="42"/>
      <c r="L106" s="41"/>
      <c r="M106" s="41"/>
    </row>
    <row r="107" spans="1:13" ht="15">
      <c r="A107" s="36"/>
      <c r="B107" s="37"/>
      <c r="C107" s="37"/>
      <c r="D107" s="37"/>
      <c r="E107" s="37"/>
      <c r="F107" s="38"/>
      <c r="G107" s="39"/>
      <c r="H107" s="40"/>
      <c r="I107" s="41"/>
      <c r="J107" s="41"/>
      <c r="K107" s="42"/>
      <c r="L107" s="41"/>
      <c r="M107" s="41"/>
    </row>
    <row r="108" spans="1:13" ht="15">
      <c r="A108" s="36"/>
      <c r="B108" s="37"/>
      <c r="C108" s="37"/>
      <c r="D108" s="37"/>
      <c r="E108" s="37"/>
      <c r="F108" s="38"/>
      <c r="G108" s="39"/>
      <c r="H108" s="40"/>
      <c r="I108" s="41"/>
      <c r="J108" s="41"/>
      <c r="K108" s="42"/>
      <c r="L108" s="41"/>
      <c r="M108" s="41"/>
    </row>
    <row r="109" spans="1:13" ht="15">
      <c r="A109" s="36"/>
      <c r="B109" s="37"/>
      <c r="C109" s="37"/>
      <c r="D109" s="37"/>
      <c r="E109" s="37"/>
      <c r="F109" s="38"/>
      <c r="G109" s="39"/>
      <c r="H109" s="40"/>
      <c r="I109" s="41"/>
      <c r="J109" s="41"/>
      <c r="K109" s="42"/>
      <c r="L109" s="41"/>
      <c r="M109" s="41"/>
    </row>
    <row r="110" spans="1:13" ht="15">
      <c r="A110" s="36"/>
      <c r="B110" s="37"/>
      <c r="C110" s="37"/>
      <c r="D110" s="37"/>
      <c r="E110" s="37"/>
      <c r="F110" s="38"/>
      <c r="G110" s="39"/>
      <c r="H110" s="40"/>
      <c r="I110" s="41"/>
      <c r="J110" s="41"/>
      <c r="K110" s="42"/>
      <c r="L110" s="41"/>
      <c r="M110" s="41"/>
    </row>
    <row r="111" spans="1:13" ht="15">
      <c r="A111" s="36"/>
      <c r="B111" s="37"/>
      <c r="C111" s="37"/>
      <c r="D111" s="37"/>
      <c r="E111" s="37"/>
      <c r="F111" s="38"/>
      <c r="G111" s="39"/>
      <c r="H111" s="40"/>
      <c r="I111" s="41"/>
      <c r="J111" s="41"/>
      <c r="K111" s="42"/>
      <c r="L111" s="41"/>
      <c r="M111" s="41"/>
    </row>
    <row r="112" spans="1:13" ht="15">
      <c r="A112" s="36"/>
      <c r="B112" s="37"/>
      <c r="C112" s="37"/>
      <c r="D112" s="37"/>
      <c r="E112" s="37"/>
      <c r="F112" s="38"/>
      <c r="G112" s="39"/>
      <c r="H112" s="40"/>
      <c r="I112" s="41"/>
      <c r="J112" s="41"/>
      <c r="K112" s="42"/>
      <c r="L112" s="41"/>
      <c r="M112" s="41"/>
    </row>
    <row r="113" spans="1:13" ht="15">
      <c r="A113" s="36"/>
      <c r="B113" s="37"/>
      <c r="C113" s="37"/>
      <c r="D113" s="37"/>
      <c r="E113" s="37"/>
      <c r="F113" s="38"/>
      <c r="G113" s="39"/>
      <c r="H113" s="40"/>
      <c r="I113" s="41"/>
      <c r="J113" s="41"/>
      <c r="K113" s="42"/>
      <c r="L113" s="41"/>
      <c r="M113" s="41"/>
    </row>
    <row r="114" spans="1:13" ht="15">
      <c r="A114" s="36"/>
      <c r="B114" s="37"/>
      <c r="C114" s="37"/>
      <c r="D114" s="37"/>
      <c r="E114" s="37"/>
      <c r="F114" s="38"/>
      <c r="G114" s="39"/>
      <c r="H114" s="40"/>
      <c r="I114" s="41"/>
      <c r="J114" s="41"/>
      <c r="K114" s="42"/>
      <c r="L114" s="41"/>
      <c r="M114" s="41"/>
    </row>
    <row r="115" spans="1:13" ht="15">
      <c r="A115" s="36"/>
      <c r="B115" s="37"/>
      <c r="C115" s="37"/>
      <c r="D115" s="37"/>
      <c r="E115" s="37"/>
      <c r="F115" s="38"/>
      <c r="G115" s="39"/>
      <c r="H115" s="40"/>
      <c r="I115" s="41"/>
      <c r="J115" s="41"/>
      <c r="K115" s="42"/>
      <c r="L115" s="41"/>
      <c r="M115" s="41"/>
    </row>
    <row r="116" spans="1:13" ht="15">
      <c r="A116" s="36"/>
      <c r="B116" s="37"/>
      <c r="C116" s="37"/>
      <c r="D116" s="37"/>
      <c r="E116" s="37"/>
      <c r="F116" s="38"/>
      <c r="G116" s="39"/>
      <c r="H116" s="40"/>
      <c r="I116" s="41"/>
      <c r="J116" s="41"/>
      <c r="K116" s="42"/>
      <c r="L116" s="41"/>
      <c r="M116" s="41"/>
    </row>
    <row r="117" spans="1:13" ht="15">
      <c r="A117" s="36"/>
      <c r="B117" s="37"/>
      <c r="C117" s="37"/>
      <c r="D117" s="37"/>
      <c r="E117" s="37"/>
      <c r="F117" s="38"/>
      <c r="G117" s="39"/>
      <c r="H117" s="40"/>
      <c r="I117" s="41"/>
      <c r="J117" s="41"/>
      <c r="K117" s="42"/>
      <c r="L117" s="41"/>
      <c r="M117" s="41"/>
    </row>
    <row r="118" spans="1:13" ht="15">
      <c r="A118" s="36"/>
      <c r="B118" s="37"/>
      <c r="C118" s="37"/>
      <c r="D118" s="37"/>
      <c r="E118" s="37"/>
      <c r="F118" s="38"/>
      <c r="G118" s="39"/>
      <c r="H118" s="40"/>
      <c r="I118" s="41"/>
      <c r="J118" s="41"/>
      <c r="K118" s="42"/>
      <c r="L118" s="41"/>
      <c r="M118" s="41"/>
    </row>
    <row r="119" spans="1:13" ht="15">
      <c r="A119" s="36"/>
      <c r="B119" s="37"/>
      <c r="C119" s="37"/>
      <c r="D119" s="37"/>
      <c r="E119" s="37"/>
      <c r="F119" s="38"/>
      <c r="G119" s="39"/>
      <c r="H119" s="40"/>
      <c r="I119" s="41"/>
      <c r="J119" s="41"/>
      <c r="K119" s="42"/>
      <c r="L119" s="41"/>
      <c r="M119" s="41"/>
    </row>
    <row r="120" spans="1:13" ht="15">
      <c r="A120" s="36"/>
      <c r="B120" s="37"/>
      <c r="C120" s="37"/>
      <c r="D120" s="37"/>
      <c r="E120" s="37"/>
      <c r="F120" s="38"/>
      <c r="G120" s="39"/>
      <c r="H120" s="40"/>
      <c r="I120" s="41"/>
      <c r="J120" s="41"/>
      <c r="K120" s="42"/>
      <c r="L120" s="41"/>
      <c r="M120" s="41"/>
    </row>
    <row r="121" spans="1:13" ht="15">
      <c r="A121" s="36"/>
      <c r="B121" s="37"/>
      <c r="C121" s="37"/>
      <c r="D121" s="37"/>
      <c r="E121" s="37"/>
      <c r="F121" s="38"/>
      <c r="G121" s="39"/>
      <c r="H121" s="40"/>
      <c r="I121" s="41"/>
      <c r="J121" s="41"/>
      <c r="K121" s="42"/>
      <c r="L121" s="41"/>
      <c r="M121" s="41"/>
    </row>
    <row r="122" spans="1:13" ht="15">
      <c r="A122" s="36"/>
      <c r="B122" s="37"/>
      <c r="C122" s="37"/>
      <c r="D122" s="37"/>
      <c r="E122" s="37"/>
      <c r="F122" s="38"/>
      <c r="G122" s="39"/>
      <c r="H122" s="40"/>
      <c r="I122" s="41"/>
      <c r="J122" s="41"/>
      <c r="K122" s="42"/>
      <c r="L122" s="41"/>
      <c r="M122" s="41"/>
    </row>
    <row r="123" spans="1:13" ht="15">
      <c r="A123" s="36"/>
      <c r="B123" s="37"/>
      <c r="C123" s="37"/>
      <c r="D123" s="37"/>
      <c r="E123" s="37"/>
      <c r="F123" s="38"/>
      <c r="G123" s="39"/>
      <c r="H123" s="40"/>
      <c r="I123" s="41"/>
      <c r="J123" s="41"/>
      <c r="K123" s="42"/>
      <c r="L123" s="41"/>
      <c r="M123" s="41"/>
    </row>
    <row r="124" spans="1:13" ht="15">
      <c r="A124" s="36"/>
      <c r="B124" s="37"/>
      <c r="C124" s="37"/>
      <c r="D124" s="37"/>
      <c r="E124" s="37"/>
      <c r="F124" s="38"/>
      <c r="G124" s="39"/>
      <c r="H124" s="40"/>
      <c r="I124" s="41"/>
      <c r="J124" s="41"/>
      <c r="K124" s="42"/>
      <c r="L124" s="41"/>
      <c r="M124" s="41"/>
    </row>
    <row r="125" spans="1:13" ht="15">
      <c r="A125" s="36"/>
      <c r="B125" s="37"/>
      <c r="C125" s="37"/>
      <c r="D125" s="37"/>
      <c r="E125" s="37"/>
      <c r="F125" s="38"/>
      <c r="G125" s="39"/>
      <c r="H125" s="40"/>
      <c r="I125" s="41"/>
      <c r="J125" s="41"/>
      <c r="K125" s="42"/>
      <c r="L125" s="41"/>
      <c r="M125" s="41"/>
    </row>
    <row r="126" spans="1:13" ht="15">
      <c r="A126" s="36"/>
      <c r="B126" s="37"/>
      <c r="C126" s="37"/>
      <c r="D126" s="37"/>
      <c r="E126" s="37"/>
      <c r="F126" s="38"/>
      <c r="G126" s="39"/>
      <c r="H126" s="40"/>
      <c r="I126" s="41"/>
      <c r="J126" s="41"/>
      <c r="K126" s="42"/>
      <c r="L126" s="41"/>
      <c r="M126" s="41"/>
    </row>
    <row r="127" spans="1:13" ht="15">
      <c r="A127" s="36"/>
      <c r="B127" s="37"/>
      <c r="C127" s="37"/>
      <c r="D127" s="37"/>
      <c r="E127" s="37"/>
      <c r="F127" s="38"/>
      <c r="G127" s="39"/>
      <c r="H127" s="40"/>
      <c r="I127" s="41"/>
      <c r="J127" s="41"/>
      <c r="K127" s="42"/>
      <c r="L127" s="41"/>
      <c r="M127" s="41"/>
    </row>
    <row r="128" spans="1:13" ht="15">
      <c r="A128" s="36"/>
      <c r="B128" s="37"/>
      <c r="C128" s="37"/>
      <c r="D128" s="37"/>
      <c r="E128" s="37"/>
      <c r="F128" s="38"/>
      <c r="G128" s="39"/>
      <c r="H128" s="40"/>
      <c r="I128" s="41"/>
      <c r="J128" s="41"/>
      <c r="K128" s="42"/>
      <c r="L128" s="41"/>
      <c r="M128" s="41"/>
    </row>
    <row r="129" spans="1:13" ht="15">
      <c r="A129" s="36"/>
      <c r="B129" s="37"/>
      <c r="C129" s="37"/>
      <c r="D129" s="37"/>
      <c r="E129" s="37"/>
      <c r="F129" s="38"/>
      <c r="G129" s="39"/>
      <c r="H129" s="40"/>
      <c r="I129" s="41"/>
      <c r="J129" s="41"/>
      <c r="K129" s="42"/>
      <c r="L129" s="41"/>
      <c r="M129" s="41"/>
    </row>
    <row r="130" spans="1:13" ht="15">
      <c r="A130" s="36"/>
      <c r="B130" s="37"/>
      <c r="C130" s="37"/>
      <c r="D130" s="37"/>
      <c r="E130" s="37"/>
      <c r="F130" s="38"/>
      <c r="G130" s="39"/>
      <c r="H130" s="40"/>
      <c r="I130" s="41"/>
      <c r="J130" s="41"/>
      <c r="K130" s="42"/>
      <c r="L130" s="41"/>
      <c r="M130" s="41"/>
    </row>
    <row r="131" spans="1:13" ht="15">
      <c r="A131" s="36"/>
      <c r="B131" s="37"/>
      <c r="C131" s="37"/>
      <c r="D131" s="37"/>
      <c r="E131" s="37"/>
      <c r="F131" s="38"/>
      <c r="G131" s="39"/>
      <c r="H131" s="40"/>
      <c r="I131" s="41"/>
      <c r="J131" s="41"/>
      <c r="K131" s="42"/>
      <c r="L131" s="41"/>
      <c r="M131" s="41"/>
    </row>
    <row r="132" spans="1:13" ht="15">
      <c r="A132" s="36"/>
      <c r="B132" s="37"/>
      <c r="C132" s="37"/>
      <c r="D132" s="37"/>
      <c r="E132" s="37"/>
      <c r="F132" s="38"/>
      <c r="G132" s="39"/>
      <c r="H132" s="40"/>
      <c r="I132" s="41"/>
      <c r="J132" s="41"/>
      <c r="K132" s="42"/>
      <c r="L132" s="41"/>
      <c r="M132" s="41"/>
    </row>
    <row r="133" spans="1:13" ht="15">
      <c r="A133" s="36"/>
      <c r="B133" s="37"/>
      <c r="C133" s="37"/>
      <c r="D133" s="37"/>
      <c r="E133" s="37"/>
      <c r="F133" s="38"/>
      <c r="G133" s="39"/>
      <c r="H133" s="40"/>
      <c r="I133" s="41"/>
      <c r="J133" s="41"/>
      <c r="K133" s="42"/>
      <c r="L133" s="41"/>
      <c r="M133" s="41"/>
    </row>
    <row r="134" spans="1:13" ht="15">
      <c r="A134" s="36"/>
      <c r="B134" s="37"/>
      <c r="C134" s="37"/>
      <c r="D134" s="37"/>
      <c r="E134" s="37"/>
      <c r="F134" s="38"/>
      <c r="G134" s="39"/>
      <c r="H134" s="40"/>
      <c r="I134" s="41"/>
      <c r="J134" s="41"/>
      <c r="K134" s="42"/>
      <c r="L134" s="41"/>
      <c r="M134" s="41"/>
    </row>
    <row r="135" spans="1:13" ht="15">
      <c r="A135" s="36"/>
      <c r="B135" s="37"/>
      <c r="C135" s="37"/>
      <c r="D135" s="37"/>
      <c r="E135" s="37"/>
      <c r="F135" s="38"/>
      <c r="G135" s="39"/>
      <c r="H135" s="40"/>
      <c r="I135" s="41"/>
      <c r="J135" s="41"/>
      <c r="K135" s="42"/>
      <c r="L135" s="41"/>
      <c r="M135" s="41"/>
    </row>
    <row r="136" spans="1:13" ht="15">
      <c r="A136" s="36"/>
      <c r="B136" s="37"/>
      <c r="C136" s="37"/>
      <c r="D136" s="37"/>
      <c r="E136" s="37"/>
      <c r="F136" s="38"/>
      <c r="G136" s="39"/>
      <c r="H136" s="40"/>
      <c r="I136" s="41"/>
      <c r="J136" s="41"/>
      <c r="K136" s="42"/>
      <c r="L136" s="41"/>
      <c r="M136" s="41"/>
    </row>
    <row r="137" spans="1:13" ht="15">
      <c r="A137" s="36"/>
      <c r="B137" s="37"/>
      <c r="C137" s="37"/>
      <c r="D137" s="37"/>
      <c r="E137" s="37"/>
      <c r="F137" s="38"/>
      <c r="G137" s="39"/>
      <c r="H137" s="40"/>
      <c r="I137" s="41"/>
      <c r="J137" s="41"/>
      <c r="K137" s="42"/>
      <c r="L137" s="41"/>
      <c r="M137" s="41"/>
    </row>
    <row r="138" spans="1:13" ht="15">
      <c r="A138" s="36"/>
      <c r="B138" s="37"/>
      <c r="C138" s="37"/>
      <c r="D138" s="37"/>
      <c r="E138" s="37"/>
      <c r="F138" s="38"/>
      <c r="G138" s="39"/>
      <c r="H138" s="40"/>
      <c r="I138" s="41"/>
      <c r="J138" s="41"/>
      <c r="K138" s="42"/>
      <c r="L138" s="41"/>
      <c r="M138" s="41"/>
    </row>
    <row r="139" spans="1:13" ht="15">
      <c r="A139" s="36"/>
      <c r="B139" s="37"/>
      <c r="C139" s="37"/>
      <c r="D139" s="37"/>
      <c r="E139" s="37"/>
      <c r="F139" s="38"/>
      <c r="G139" s="39"/>
      <c r="H139" s="40"/>
      <c r="I139" s="41"/>
      <c r="J139" s="41"/>
      <c r="K139" s="42"/>
      <c r="L139" s="41"/>
      <c r="M139" s="41"/>
    </row>
    <row r="140" spans="1:13" ht="15">
      <c r="A140" s="36"/>
      <c r="B140" s="37"/>
      <c r="C140" s="37"/>
      <c r="D140" s="37"/>
      <c r="E140" s="37"/>
      <c r="F140" s="38"/>
      <c r="G140" s="39"/>
      <c r="H140" s="40"/>
      <c r="I140" s="41"/>
      <c r="J140" s="41"/>
      <c r="K140" s="42"/>
      <c r="L140" s="41"/>
      <c r="M140" s="41"/>
    </row>
    <row r="141" spans="1:13" ht="15">
      <c r="A141" s="36"/>
      <c r="B141" s="37"/>
      <c r="C141" s="37"/>
      <c r="D141" s="37"/>
      <c r="E141" s="37"/>
      <c r="F141" s="38"/>
      <c r="G141" s="39"/>
      <c r="H141" s="40"/>
      <c r="I141" s="41"/>
      <c r="J141" s="41"/>
      <c r="K141" s="42"/>
      <c r="L141" s="41"/>
      <c r="M141" s="41"/>
    </row>
    <row r="142" spans="1:13" ht="15">
      <c r="A142" s="36"/>
      <c r="B142" s="37"/>
      <c r="C142" s="37"/>
      <c r="D142" s="37"/>
      <c r="E142" s="37"/>
      <c r="F142" s="38"/>
      <c r="G142" s="39"/>
      <c r="H142" s="40"/>
      <c r="I142" s="41"/>
      <c r="J142" s="41"/>
      <c r="K142" s="42"/>
      <c r="L142" s="41"/>
      <c r="M142" s="41"/>
    </row>
    <row r="143" spans="1:13" ht="15">
      <c r="A143" s="36"/>
      <c r="B143" s="37"/>
      <c r="C143" s="37"/>
      <c r="D143" s="37"/>
      <c r="E143" s="37"/>
      <c r="F143" s="38"/>
      <c r="G143" s="39"/>
      <c r="H143" s="40"/>
      <c r="I143" s="41"/>
      <c r="J143" s="41"/>
      <c r="K143" s="42"/>
      <c r="L143" s="41"/>
      <c r="M143" s="41"/>
    </row>
    <row r="144" spans="1:13" ht="15">
      <c r="A144" s="36"/>
      <c r="B144" s="37"/>
      <c r="C144" s="37"/>
      <c r="D144" s="37"/>
      <c r="E144" s="37"/>
      <c r="F144" s="38"/>
      <c r="G144" s="39"/>
      <c r="H144" s="40"/>
      <c r="I144" s="41"/>
      <c r="J144" s="41"/>
      <c r="K144" s="42"/>
      <c r="L144" s="41"/>
      <c r="M144" s="41"/>
    </row>
    <row r="145" spans="1:13" ht="15">
      <c r="A145" s="36"/>
      <c r="B145" s="37"/>
      <c r="C145" s="37"/>
      <c r="D145" s="37"/>
      <c r="E145" s="37"/>
      <c r="F145" s="38"/>
      <c r="G145" s="39"/>
      <c r="H145" s="40"/>
      <c r="I145" s="41"/>
      <c r="J145" s="41"/>
      <c r="K145" s="42"/>
      <c r="L145" s="41"/>
      <c r="M145" s="41"/>
    </row>
    <row r="146" spans="1:13" ht="15">
      <c r="A146" s="36"/>
      <c r="B146" s="37"/>
      <c r="C146" s="37"/>
      <c r="D146" s="37"/>
      <c r="E146" s="37"/>
      <c r="F146" s="38"/>
      <c r="G146" s="39"/>
      <c r="H146" s="40"/>
      <c r="I146" s="41"/>
      <c r="J146" s="41"/>
      <c r="K146" s="42"/>
      <c r="L146" s="41"/>
      <c r="M146" s="41"/>
    </row>
    <row r="147" spans="1:13" ht="15">
      <c r="A147" s="36"/>
      <c r="B147" s="37"/>
      <c r="C147" s="37"/>
      <c r="D147" s="37"/>
      <c r="E147" s="37"/>
      <c r="F147" s="38"/>
      <c r="G147" s="39"/>
      <c r="H147" s="40"/>
      <c r="I147" s="41"/>
      <c r="J147" s="41"/>
      <c r="K147" s="42"/>
      <c r="L147" s="41"/>
      <c r="M147" s="41"/>
    </row>
    <row r="148" spans="1:13" ht="15">
      <c r="A148" s="36"/>
      <c r="B148" s="37"/>
      <c r="C148" s="37"/>
      <c r="D148" s="37"/>
      <c r="E148" s="37"/>
      <c r="F148" s="38"/>
      <c r="G148" s="39"/>
      <c r="H148" s="40"/>
      <c r="I148" s="41"/>
      <c r="J148" s="41"/>
      <c r="K148" s="42"/>
      <c r="L148" s="41"/>
      <c r="M148" s="41"/>
    </row>
    <row r="149" spans="1:13" ht="15">
      <c r="A149" s="36"/>
      <c r="B149" s="37"/>
      <c r="C149" s="37"/>
      <c r="D149" s="37"/>
      <c r="E149" s="37"/>
      <c r="F149" s="38"/>
      <c r="G149" s="39"/>
      <c r="H149" s="40"/>
      <c r="I149" s="41"/>
      <c r="J149" s="41"/>
      <c r="K149" s="42"/>
      <c r="L149" s="41"/>
      <c r="M149" s="41"/>
    </row>
    <row r="150" spans="1:13" ht="15">
      <c r="A150" s="36"/>
      <c r="B150" s="37"/>
      <c r="C150" s="37"/>
      <c r="D150" s="37"/>
      <c r="E150" s="37"/>
      <c r="F150" s="38"/>
      <c r="G150" s="39"/>
      <c r="H150" s="40"/>
      <c r="I150" s="41"/>
      <c r="J150" s="41"/>
      <c r="K150" s="42"/>
      <c r="L150" s="41"/>
      <c r="M150" s="41"/>
    </row>
    <row r="151" spans="1:13" ht="15">
      <c r="A151" s="36"/>
      <c r="B151" s="37"/>
      <c r="C151" s="37"/>
      <c r="D151" s="37"/>
      <c r="E151" s="37"/>
      <c r="F151" s="38"/>
      <c r="G151" s="39"/>
      <c r="H151" s="40"/>
      <c r="I151" s="41"/>
      <c r="J151" s="41"/>
      <c r="K151" s="42"/>
      <c r="L151" s="41"/>
      <c r="M151" s="41"/>
    </row>
    <row r="152" spans="1:13" ht="15">
      <c r="A152" s="36"/>
      <c r="B152" s="37"/>
      <c r="C152" s="37"/>
      <c r="D152" s="37"/>
      <c r="E152" s="37"/>
      <c r="F152" s="38"/>
      <c r="G152" s="39"/>
      <c r="H152" s="40"/>
      <c r="I152" s="41"/>
      <c r="J152" s="41"/>
      <c r="K152" s="42"/>
      <c r="L152" s="41"/>
      <c r="M152" s="41"/>
    </row>
    <row r="153" spans="1:13" ht="15">
      <c r="A153" s="36"/>
      <c r="B153" s="37"/>
      <c r="C153" s="37"/>
      <c r="D153" s="37"/>
      <c r="E153" s="37"/>
      <c r="F153" s="38"/>
      <c r="G153" s="39"/>
      <c r="H153" s="40"/>
      <c r="I153" s="41"/>
      <c r="J153" s="41"/>
      <c r="K153" s="42"/>
      <c r="L153" s="41"/>
      <c r="M153" s="41"/>
    </row>
    <row r="154" spans="1:13" ht="15">
      <c r="A154" s="36"/>
      <c r="B154" s="37"/>
      <c r="C154" s="37"/>
      <c r="D154" s="37"/>
      <c r="E154" s="37"/>
      <c r="F154" s="38"/>
      <c r="G154" s="39"/>
      <c r="H154" s="40"/>
      <c r="I154" s="41"/>
      <c r="J154" s="41"/>
      <c r="K154" s="42"/>
      <c r="L154" s="41"/>
      <c r="M154" s="41"/>
    </row>
    <row r="155" spans="1:13" ht="15">
      <c r="A155" s="36"/>
      <c r="B155" s="37"/>
      <c r="C155" s="37"/>
      <c r="D155" s="37"/>
      <c r="E155" s="37"/>
      <c r="F155" s="38"/>
      <c r="G155" s="39"/>
      <c r="H155" s="40"/>
      <c r="I155" s="41"/>
      <c r="J155" s="41"/>
      <c r="K155" s="42"/>
      <c r="L155" s="41"/>
      <c r="M155" s="41"/>
    </row>
    <row r="156" spans="1:13" ht="15">
      <c r="A156" s="36"/>
      <c r="B156" s="37"/>
      <c r="C156" s="37"/>
      <c r="D156" s="37"/>
      <c r="E156" s="37"/>
      <c r="F156" s="38"/>
      <c r="G156" s="39"/>
      <c r="H156" s="40"/>
      <c r="I156" s="41"/>
      <c r="J156" s="41"/>
      <c r="K156" s="42"/>
      <c r="L156" s="41"/>
      <c r="M156" s="41"/>
    </row>
    <row r="157" spans="1:13" ht="15">
      <c r="A157" s="36"/>
      <c r="B157" s="37"/>
      <c r="C157" s="37"/>
      <c r="D157" s="37"/>
      <c r="E157" s="37"/>
      <c r="F157" s="38"/>
      <c r="G157" s="39"/>
      <c r="H157" s="40"/>
      <c r="I157" s="41"/>
      <c r="J157" s="41"/>
      <c r="K157" s="42"/>
      <c r="L157" s="41"/>
      <c r="M157" s="41"/>
    </row>
    <row r="158" spans="1:13" ht="15">
      <c r="A158" s="36"/>
      <c r="B158" s="37"/>
      <c r="C158" s="37"/>
      <c r="D158" s="37"/>
      <c r="E158" s="37"/>
      <c r="F158" s="38"/>
      <c r="G158" s="39"/>
      <c r="H158" s="40"/>
      <c r="I158" s="41"/>
      <c r="J158" s="41"/>
      <c r="K158" s="42"/>
      <c r="L158" s="41"/>
      <c r="M158" s="41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1"/>
  <sheetViews>
    <sheetView zoomScalePageLayoutView="0" workbookViewId="0" topLeftCell="A1">
      <pane ySplit="5" topLeftCell="A391" activePane="bottomLeft" state="frozen"/>
      <selection pane="topLeft" activeCell="A1" sqref="A1"/>
      <selection pane="bottomLeft" activeCell="G5" sqref="A5:G5"/>
    </sheetView>
  </sheetViews>
  <sheetFormatPr defaultColWidth="8.8515625" defaultRowHeight="15"/>
  <cols>
    <col min="1" max="1" width="33.421875" style="1" bestFit="1" customWidth="1"/>
    <col min="2" max="2" width="16.140625" style="105" bestFit="1" customWidth="1"/>
    <col min="3" max="3" width="12.00390625" style="100" bestFit="1" customWidth="1"/>
    <col min="4" max="4" width="17.421875" style="101" bestFit="1" customWidth="1"/>
    <col min="5" max="5" width="11.8515625" style="1" bestFit="1" customWidth="1"/>
    <col min="6" max="6" width="14.28125" style="1" bestFit="1" customWidth="1"/>
    <col min="7" max="7" width="11.421875" style="1" customWidth="1"/>
    <col min="8" max="10" width="8.8515625" style="1" customWidth="1"/>
    <col min="11" max="11" width="26.7109375" style="1" bestFit="1" customWidth="1"/>
    <col min="12" max="16384" width="8.8515625" style="1" customWidth="1"/>
  </cols>
  <sheetData>
    <row r="1" spans="1:7" ht="32.25" customHeight="1">
      <c r="A1" s="93" t="s">
        <v>38</v>
      </c>
      <c r="B1" s="103"/>
      <c r="C1" s="95"/>
      <c r="D1" s="95"/>
      <c r="E1" s="94"/>
      <c r="F1" s="94"/>
      <c r="G1" s="95"/>
    </row>
    <row r="2" spans="1:7" ht="18.75">
      <c r="A2" s="96" t="s">
        <v>39</v>
      </c>
      <c r="B2" s="104"/>
      <c r="C2" s="97"/>
      <c r="D2" s="119">
        <f>'Receivables Assigned'!B2</f>
        <v>43677</v>
      </c>
      <c r="E2" s="119"/>
      <c r="F2" s="98"/>
      <c r="G2" s="97"/>
    </row>
    <row r="3" ht="15">
      <c r="A3" s="99"/>
    </row>
    <row r="4" spans="1:7" s="4" customFormat="1" ht="24" customHeight="1" thickBot="1">
      <c r="A4" s="120" t="s">
        <v>99</v>
      </c>
      <c r="B4" s="120"/>
      <c r="C4" s="120"/>
      <c r="D4" s="102"/>
      <c r="E4" s="102"/>
      <c r="F4" s="102"/>
      <c r="G4" s="102"/>
    </row>
    <row r="5" spans="1:7" ht="32.25" thickBot="1">
      <c r="A5" s="127" t="s">
        <v>13</v>
      </c>
      <c r="B5" s="128" t="s">
        <v>14</v>
      </c>
      <c r="C5" s="129" t="s">
        <v>15</v>
      </c>
      <c r="D5" s="130" t="s">
        <v>17</v>
      </c>
      <c r="E5" s="130" t="s">
        <v>100</v>
      </c>
      <c r="F5" s="131" t="s">
        <v>20</v>
      </c>
      <c r="G5" s="132" t="s">
        <v>23</v>
      </c>
    </row>
    <row r="6" spans="1:7" ht="15">
      <c r="A6" s="106" t="s">
        <v>48</v>
      </c>
      <c r="B6" s="107"/>
      <c r="C6" s="25">
        <v>29223270</v>
      </c>
      <c r="D6" s="108" t="s">
        <v>95</v>
      </c>
      <c r="E6" s="56">
        <v>42285</v>
      </c>
      <c r="F6" s="28">
        <v>8766.57</v>
      </c>
      <c r="G6" s="57" t="s">
        <v>35</v>
      </c>
    </row>
    <row r="7" spans="1:7" ht="15">
      <c r="A7" s="106" t="s">
        <v>48</v>
      </c>
      <c r="B7" s="107"/>
      <c r="C7" s="25">
        <v>29243488</v>
      </c>
      <c r="D7" s="108" t="s">
        <v>95</v>
      </c>
      <c r="E7" s="56">
        <v>42291</v>
      </c>
      <c r="F7" s="28">
        <v>11160.57</v>
      </c>
      <c r="G7" s="57" t="str">
        <f aca="true" t="shared" si="0" ref="G7:G46">G6</f>
        <v>VSI</v>
      </c>
    </row>
    <row r="8" spans="1:7" ht="15">
      <c r="A8" s="106" t="s">
        <v>48</v>
      </c>
      <c r="B8" s="107"/>
      <c r="C8" s="25">
        <v>29272088</v>
      </c>
      <c r="D8" s="108" t="s">
        <v>95</v>
      </c>
      <c r="E8" s="56">
        <v>42298</v>
      </c>
      <c r="F8" s="28">
        <v>10938.56</v>
      </c>
      <c r="G8" s="57" t="str">
        <f t="shared" si="0"/>
        <v>VSI</v>
      </c>
    </row>
    <row r="9" spans="1:7" ht="15">
      <c r="A9" s="106" t="s">
        <v>48</v>
      </c>
      <c r="B9" s="107"/>
      <c r="C9" s="25">
        <v>29290553</v>
      </c>
      <c r="D9" s="108" t="s">
        <v>95</v>
      </c>
      <c r="E9" s="56">
        <v>42305</v>
      </c>
      <c r="F9" s="28">
        <v>7364.41</v>
      </c>
      <c r="G9" s="57" t="str">
        <f t="shared" si="0"/>
        <v>VSI</v>
      </c>
    </row>
    <row r="10" spans="1:7" ht="15">
      <c r="A10" s="106" t="s">
        <v>48</v>
      </c>
      <c r="B10" s="107"/>
      <c r="C10" s="25">
        <v>29290557</v>
      </c>
      <c r="D10" s="108" t="s">
        <v>95</v>
      </c>
      <c r="E10" s="56">
        <v>42305</v>
      </c>
      <c r="F10" s="28">
        <v>550.5</v>
      </c>
      <c r="G10" s="57" t="str">
        <f t="shared" si="0"/>
        <v>VSI</v>
      </c>
    </row>
    <row r="11" spans="1:7" ht="15">
      <c r="A11" s="106" t="s">
        <v>48</v>
      </c>
      <c r="B11" s="107"/>
      <c r="C11" s="25">
        <v>29290559</v>
      </c>
      <c r="D11" s="108" t="s">
        <v>95</v>
      </c>
      <c r="E11" s="56">
        <v>42305</v>
      </c>
      <c r="F11" s="28">
        <v>2695.82</v>
      </c>
      <c r="G11" s="57" t="str">
        <f t="shared" si="0"/>
        <v>VSI</v>
      </c>
    </row>
    <row r="12" spans="1:7" ht="15">
      <c r="A12" s="106" t="s">
        <v>48</v>
      </c>
      <c r="B12" s="107"/>
      <c r="C12" s="25">
        <v>29319440</v>
      </c>
      <c r="D12" s="108" t="s">
        <v>95</v>
      </c>
      <c r="E12" s="56">
        <v>42312</v>
      </c>
      <c r="F12" s="28">
        <v>7922.39</v>
      </c>
      <c r="G12" s="57" t="str">
        <f t="shared" si="0"/>
        <v>VSI</v>
      </c>
    </row>
    <row r="13" spans="1:7" ht="15">
      <c r="A13" s="106" t="s">
        <v>48</v>
      </c>
      <c r="B13" s="107"/>
      <c r="C13" s="25">
        <v>29319447</v>
      </c>
      <c r="D13" s="108" t="s">
        <v>95</v>
      </c>
      <c r="E13" s="56">
        <v>42312</v>
      </c>
      <c r="F13" s="28">
        <v>550.5</v>
      </c>
      <c r="G13" s="57" t="str">
        <f t="shared" si="0"/>
        <v>VSI</v>
      </c>
    </row>
    <row r="14" spans="1:7" ht="15">
      <c r="A14" s="106" t="s">
        <v>48</v>
      </c>
      <c r="B14" s="107"/>
      <c r="C14" s="25">
        <v>29319448</v>
      </c>
      <c r="D14" s="108" t="s">
        <v>95</v>
      </c>
      <c r="E14" s="56">
        <v>42312</v>
      </c>
      <c r="F14" s="28">
        <v>2523.77</v>
      </c>
      <c r="G14" s="57" t="str">
        <f t="shared" si="0"/>
        <v>VSI</v>
      </c>
    </row>
    <row r="15" spans="1:7" ht="15">
      <c r="A15" s="106" t="s">
        <v>48</v>
      </c>
      <c r="B15" s="107"/>
      <c r="C15" s="25">
        <v>29351587</v>
      </c>
      <c r="D15" s="108" t="s">
        <v>95</v>
      </c>
      <c r="E15" s="56">
        <v>42319</v>
      </c>
      <c r="F15" s="28">
        <v>7966.04</v>
      </c>
      <c r="G15" s="57" t="str">
        <f t="shared" si="0"/>
        <v>VSI</v>
      </c>
    </row>
    <row r="16" spans="1:7" ht="15">
      <c r="A16" s="106" t="s">
        <v>48</v>
      </c>
      <c r="B16" s="107"/>
      <c r="C16" s="25">
        <v>29351596</v>
      </c>
      <c r="D16" s="108" t="s">
        <v>95</v>
      </c>
      <c r="E16" s="56">
        <v>42319</v>
      </c>
      <c r="F16" s="28">
        <v>469.76</v>
      </c>
      <c r="G16" s="57" t="str">
        <f t="shared" si="0"/>
        <v>VSI</v>
      </c>
    </row>
    <row r="17" spans="1:7" ht="15">
      <c r="A17" s="106" t="s">
        <v>48</v>
      </c>
      <c r="B17" s="107"/>
      <c r="C17" s="25">
        <v>29351599</v>
      </c>
      <c r="D17" s="108" t="s">
        <v>95</v>
      </c>
      <c r="E17" s="56">
        <v>42319</v>
      </c>
      <c r="F17" s="28">
        <v>2587.9</v>
      </c>
      <c r="G17" s="57" t="str">
        <f t="shared" si="0"/>
        <v>VSI</v>
      </c>
    </row>
    <row r="18" spans="1:7" ht="15">
      <c r="A18" s="106" t="s">
        <v>48</v>
      </c>
      <c r="B18" s="107"/>
      <c r="C18" s="25">
        <v>29376308</v>
      </c>
      <c r="D18" s="108" t="s">
        <v>95</v>
      </c>
      <c r="E18" s="56">
        <v>42326</v>
      </c>
      <c r="F18" s="28">
        <v>8306.39</v>
      </c>
      <c r="G18" s="57" t="str">
        <f t="shared" si="0"/>
        <v>VSI</v>
      </c>
    </row>
    <row r="19" spans="1:7" ht="15">
      <c r="A19" s="106" t="s">
        <v>48</v>
      </c>
      <c r="B19" s="107"/>
      <c r="C19" s="25">
        <v>29376315</v>
      </c>
      <c r="D19" s="108" t="s">
        <v>95</v>
      </c>
      <c r="E19" s="56">
        <v>42326</v>
      </c>
      <c r="F19" s="28">
        <v>440.4</v>
      </c>
      <c r="G19" s="57" t="str">
        <f t="shared" si="0"/>
        <v>VSI</v>
      </c>
    </row>
    <row r="20" spans="1:7" ht="15">
      <c r="A20" s="106" t="s">
        <v>48</v>
      </c>
      <c r="B20" s="107"/>
      <c r="C20" s="25">
        <v>29376316</v>
      </c>
      <c r="D20" s="108" t="s">
        <v>95</v>
      </c>
      <c r="E20" s="56">
        <v>42326</v>
      </c>
      <c r="F20" s="28">
        <v>2538.02</v>
      </c>
      <c r="G20" s="57" t="str">
        <f t="shared" si="0"/>
        <v>VSI</v>
      </c>
    </row>
    <row r="21" spans="1:7" ht="15">
      <c r="A21" s="106" t="s">
        <v>48</v>
      </c>
      <c r="B21" s="107"/>
      <c r="C21" s="25">
        <v>29403669</v>
      </c>
      <c r="D21" s="108" t="s">
        <v>95</v>
      </c>
      <c r="E21" s="56">
        <v>42333</v>
      </c>
      <c r="F21" s="28">
        <v>8351.97</v>
      </c>
      <c r="G21" s="57" t="str">
        <f t="shared" si="0"/>
        <v>VSI</v>
      </c>
    </row>
    <row r="22" spans="1:7" ht="15">
      <c r="A22" s="106" t="s">
        <v>48</v>
      </c>
      <c r="B22" s="107"/>
      <c r="C22" s="25">
        <v>29403670</v>
      </c>
      <c r="D22" s="108" t="s">
        <v>95</v>
      </c>
      <c r="E22" s="56">
        <v>42333</v>
      </c>
      <c r="F22" s="28">
        <v>550.5</v>
      </c>
      <c r="G22" s="57" t="str">
        <f t="shared" si="0"/>
        <v>VSI</v>
      </c>
    </row>
    <row r="23" spans="1:7" ht="15">
      <c r="A23" s="106" t="s">
        <v>48</v>
      </c>
      <c r="B23" s="107"/>
      <c r="C23" s="25">
        <v>29403671</v>
      </c>
      <c r="D23" s="108" t="s">
        <v>95</v>
      </c>
      <c r="E23" s="56">
        <v>42333</v>
      </c>
      <c r="F23" s="28">
        <v>2331.4</v>
      </c>
      <c r="G23" s="57" t="str">
        <f t="shared" si="0"/>
        <v>VSI</v>
      </c>
    </row>
    <row r="24" spans="1:7" ht="15">
      <c r="A24" s="106" t="s">
        <v>48</v>
      </c>
      <c r="B24" s="107"/>
      <c r="C24" s="25">
        <v>29430702</v>
      </c>
      <c r="D24" s="108" t="s">
        <v>95</v>
      </c>
      <c r="E24" s="56">
        <v>42340</v>
      </c>
      <c r="F24" s="28">
        <v>7725.54</v>
      </c>
      <c r="G24" s="57" t="str">
        <f t="shared" si="0"/>
        <v>VSI</v>
      </c>
    </row>
    <row r="25" spans="1:7" ht="15">
      <c r="A25" s="106" t="s">
        <v>48</v>
      </c>
      <c r="B25" s="107"/>
      <c r="C25" s="25">
        <v>29430703</v>
      </c>
      <c r="D25" s="108" t="s">
        <v>95</v>
      </c>
      <c r="E25" s="56">
        <v>42340</v>
      </c>
      <c r="F25" s="28">
        <v>2147.26</v>
      </c>
      <c r="G25" s="57" t="str">
        <f t="shared" si="0"/>
        <v>VSI</v>
      </c>
    </row>
    <row r="26" spans="1:7" ht="15">
      <c r="A26" s="106" t="s">
        <v>48</v>
      </c>
      <c r="B26" s="107"/>
      <c r="C26" s="25">
        <v>29459182</v>
      </c>
      <c r="D26" s="108" t="s">
        <v>95</v>
      </c>
      <c r="E26" s="56">
        <v>42347</v>
      </c>
      <c r="F26" s="28">
        <v>7124.34</v>
      </c>
      <c r="G26" s="57" t="str">
        <f t="shared" si="0"/>
        <v>VSI</v>
      </c>
    </row>
    <row r="27" spans="1:7" ht="15">
      <c r="A27" s="106" t="s">
        <v>48</v>
      </c>
      <c r="B27" s="107"/>
      <c r="C27" s="25">
        <v>29459184</v>
      </c>
      <c r="D27" s="108" t="s">
        <v>95</v>
      </c>
      <c r="E27" s="56">
        <v>42347</v>
      </c>
      <c r="F27" s="28">
        <v>990.9</v>
      </c>
      <c r="G27" s="57" t="str">
        <f t="shared" si="0"/>
        <v>VSI</v>
      </c>
    </row>
    <row r="28" spans="1:7" ht="15">
      <c r="A28" s="106" t="s">
        <v>48</v>
      </c>
      <c r="B28" s="107"/>
      <c r="C28" s="25">
        <v>29459186</v>
      </c>
      <c r="D28" s="108" t="s">
        <v>95</v>
      </c>
      <c r="E28" s="56">
        <v>42347</v>
      </c>
      <c r="F28" s="28">
        <v>2509.52</v>
      </c>
      <c r="G28" s="57" t="str">
        <f t="shared" si="0"/>
        <v>VSI</v>
      </c>
    </row>
    <row r="29" spans="1:7" ht="15">
      <c r="A29" s="106" t="s">
        <v>48</v>
      </c>
      <c r="B29" s="107"/>
      <c r="C29" s="25">
        <v>29485777</v>
      </c>
      <c r="D29" s="108" t="s">
        <v>95</v>
      </c>
      <c r="E29" s="56">
        <v>42354</v>
      </c>
      <c r="F29" s="28">
        <v>8005.37</v>
      </c>
      <c r="G29" s="57" t="str">
        <f t="shared" si="0"/>
        <v>VSI</v>
      </c>
    </row>
    <row r="30" spans="1:7" ht="15">
      <c r="A30" s="106" t="s">
        <v>48</v>
      </c>
      <c r="B30" s="107"/>
      <c r="C30" s="25">
        <v>29485778</v>
      </c>
      <c r="D30" s="108" t="s">
        <v>95</v>
      </c>
      <c r="E30" s="56">
        <v>42354</v>
      </c>
      <c r="F30" s="28">
        <v>550.5</v>
      </c>
      <c r="G30" s="57" t="str">
        <f t="shared" si="0"/>
        <v>VSI</v>
      </c>
    </row>
    <row r="31" spans="1:7" ht="15">
      <c r="A31" s="106" t="s">
        <v>48</v>
      </c>
      <c r="B31" s="107"/>
      <c r="C31" s="25">
        <v>29485780</v>
      </c>
      <c r="D31" s="108" t="s">
        <v>95</v>
      </c>
      <c r="E31" s="56">
        <v>42354</v>
      </c>
      <c r="F31" s="28">
        <v>2495.27</v>
      </c>
      <c r="G31" s="57" t="str">
        <f t="shared" si="0"/>
        <v>VSI</v>
      </c>
    </row>
    <row r="32" spans="1:7" ht="15">
      <c r="A32" s="106" t="s">
        <v>48</v>
      </c>
      <c r="B32" s="107"/>
      <c r="C32" s="25">
        <v>29516075</v>
      </c>
      <c r="D32" s="108" t="s">
        <v>95</v>
      </c>
      <c r="E32" s="56">
        <v>42361</v>
      </c>
      <c r="F32" s="28">
        <v>7381.23</v>
      </c>
      <c r="G32" s="57" t="str">
        <f t="shared" si="0"/>
        <v>VSI</v>
      </c>
    </row>
    <row r="33" spans="1:7" ht="15">
      <c r="A33" s="106" t="s">
        <v>48</v>
      </c>
      <c r="B33" s="107"/>
      <c r="C33" s="25">
        <v>29516076</v>
      </c>
      <c r="D33" s="108" t="s">
        <v>95</v>
      </c>
      <c r="E33" s="56">
        <v>42361</v>
      </c>
      <c r="F33" s="28">
        <v>550.5</v>
      </c>
      <c r="G33" s="57" t="str">
        <f t="shared" si="0"/>
        <v>VSI</v>
      </c>
    </row>
    <row r="34" spans="1:7" ht="15">
      <c r="A34" s="106" t="s">
        <v>48</v>
      </c>
      <c r="B34" s="107"/>
      <c r="C34" s="25">
        <v>29516077</v>
      </c>
      <c r="D34" s="108" t="s">
        <v>95</v>
      </c>
      <c r="E34" s="56">
        <v>42361</v>
      </c>
      <c r="F34" s="28">
        <v>2044.89</v>
      </c>
      <c r="G34" s="57" t="str">
        <f t="shared" si="0"/>
        <v>VSI</v>
      </c>
    </row>
    <row r="35" spans="1:7" ht="15">
      <c r="A35" s="106" t="s">
        <v>48</v>
      </c>
      <c r="B35" s="107"/>
      <c r="C35" s="25">
        <v>29543256</v>
      </c>
      <c r="D35" s="108" t="s">
        <v>95</v>
      </c>
      <c r="E35" s="56">
        <v>42368</v>
      </c>
      <c r="F35" s="28">
        <v>246.38</v>
      </c>
      <c r="G35" s="57" t="str">
        <f t="shared" si="0"/>
        <v>VSI</v>
      </c>
    </row>
    <row r="36" spans="1:7" ht="15">
      <c r="A36" s="106" t="s">
        <v>48</v>
      </c>
      <c r="B36" s="107"/>
      <c r="C36" s="25">
        <v>29543256</v>
      </c>
      <c r="D36" s="108" t="s">
        <v>95</v>
      </c>
      <c r="E36" s="56">
        <v>42368</v>
      </c>
      <c r="F36" s="28">
        <v>6923.1</v>
      </c>
      <c r="G36" s="57" t="str">
        <f t="shared" si="0"/>
        <v>VSI</v>
      </c>
    </row>
    <row r="37" spans="1:7" ht="15">
      <c r="A37" s="106" t="s">
        <v>48</v>
      </c>
      <c r="B37" s="107"/>
      <c r="C37" s="25">
        <v>29543263</v>
      </c>
      <c r="D37" s="108" t="s">
        <v>95</v>
      </c>
      <c r="E37" s="56">
        <v>42368</v>
      </c>
      <c r="F37" s="28">
        <v>440.4</v>
      </c>
      <c r="G37" s="57" t="str">
        <f t="shared" si="0"/>
        <v>VSI</v>
      </c>
    </row>
    <row r="38" spans="1:7" ht="15">
      <c r="A38" s="106" t="s">
        <v>48</v>
      </c>
      <c r="B38" s="107"/>
      <c r="C38" s="25">
        <v>29543266</v>
      </c>
      <c r="D38" s="108" t="s">
        <v>95</v>
      </c>
      <c r="E38" s="56">
        <v>42368</v>
      </c>
      <c r="F38" s="28">
        <v>2437.32</v>
      </c>
      <c r="G38" s="57" t="str">
        <f t="shared" si="0"/>
        <v>VSI</v>
      </c>
    </row>
    <row r="39" spans="1:7" ht="15">
      <c r="A39" s="106" t="s">
        <v>48</v>
      </c>
      <c r="B39" s="107"/>
      <c r="C39" s="25">
        <v>29568369</v>
      </c>
      <c r="D39" s="108" t="s">
        <v>95</v>
      </c>
      <c r="E39" s="56">
        <v>42375</v>
      </c>
      <c r="F39" s="28">
        <v>328.5</v>
      </c>
      <c r="G39" s="57" t="str">
        <f t="shared" si="0"/>
        <v>VSI</v>
      </c>
    </row>
    <row r="40" spans="1:7" ht="15">
      <c r="A40" s="106" t="s">
        <v>48</v>
      </c>
      <c r="B40" s="107"/>
      <c r="C40" s="25">
        <v>29568369</v>
      </c>
      <c r="D40" s="108" t="s">
        <v>95</v>
      </c>
      <c r="E40" s="56">
        <v>42375</v>
      </c>
      <c r="F40" s="28">
        <v>7447.95</v>
      </c>
      <c r="G40" s="57" t="str">
        <f t="shared" si="0"/>
        <v>VSI</v>
      </c>
    </row>
    <row r="41" spans="1:7" ht="15">
      <c r="A41" s="106" t="s">
        <v>48</v>
      </c>
      <c r="B41" s="107"/>
      <c r="C41" s="25">
        <v>29568376</v>
      </c>
      <c r="D41" s="108" t="s">
        <v>95</v>
      </c>
      <c r="E41" s="56">
        <v>42375</v>
      </c>
      <c r="F41" s="28">
        <v>330.3</v>
      </c>
      <c r="G41" s="57" t="str">
        <f t="shared" si="0"/>
        <v>VSI</v>
      </c>
    </row>
    <row r="42" spans="1:7" ht="15">
      <c r="A42" s="106" t="s">
        <v>48</v>
      </c>
      <c r="B42" s="107"/>
      <c r="C42" s="25">
        <v>29568377</v>
      </c>
      <c r="D42" s="108" t="s">
        <v>95</v>
      </c>
      <c r="E42" s="56">
        <v>42375</v>
      </c>
      <c r="F42" s="28">
        <v>2154.38</v>
      </c>
      <c r="G42" s="57" t="str">
        <f t="shared" si="0"/>
        <v>VSI</v>
      </c>
    </row>
    <row r="43" spans="1:7" ht="15">
      <c r="A43" s="106" t="s">
        <v>48</v>
      </c>
      <c r="B43" s="107"/>
      <c r="C43" s="25">
        <v>29597700</v>
      </c>
      <c r="D43" s="108" t="s">
        <v>95</v>
      </c>
      <c r="E43" s="56">
        <v>42382</v>
      </c>
      <c r="F43" s="28">
        <v>402.41</v>
      </c>
      <c r="G43" s="57" t="str">
        <f t="shared" si="0"/>
        <v>VSI</v>
      </c>
    </row>
    <row r="44" spans="1:7" ht="15">
      <c r="A44" s="106" t="s">
        <v>48</v>
      </c>
      <c r="B44" s="107"/>
      <c r="C44" s="25">
        <v>29597700</v>
      </c>
      <c r="D44" s="108" t="s">
        <v>95</v>
      </c>
      <c r="E44" s="56">
        <v>42382</v>
      </c>
      <c r="F44" s="28">
        <v>8335.08</v>
      </c>
      <c r="G44" s="57" t="str">
        <f t="shared" si="0"/>
        <v>VSI</v>
      </c>
    </row>
    <row r="45" spans="1:7" ht="15">
      <c r="A45" s="106" t="s">
        <v>48</v>
      </c>
      <c r="B45" s="107"/>
      <c r="C45" s="25">
        <v>29597701</v>
      </c>
      <c r="D45" s="108" t="s">
        <v>95</v>
      </c>
      <c r="E45" s="56">
        <v>42382</v>
      </c>
      <c r="F45" s="28">
        <v>550.5</v>
      </c>
      <c r="G45" s="57" t="str">
        <f t="shared" si="0"/>
        <v>VSI</v>
      </c>
    </row>
    <row r="46" spans="1:7" ht="15">
      <c r="A46" s="106" t="s">
        <v>48</v>
      </c>
      <c r="B46" s="107"/>
      <c r="C46" s="25">
        <v>29597702</v>
      </c>
      <c r="D46" s="108" t="s">
        <v>95</v>
      </c>
      <c r="E46" s="56">
        <v>42382</v>
      </c>
      <c r="F46" s="28">
        <v>2545.15</v>
      </c>
      <c r="G46" s="57" t="str">
        <f t="shared" si="0"/>
        <v>VSI</v>
      </c>
    </row>
    <row r="47" spans="1:7" ht="15">
      <c r="A47" t="s">
        <v>49</v>
      </c>
      <c r="B47" s="107"/>
      <c r="C47" s="26">
        <v>310025839</v>
      </c>
      <c r="D47" s="109" t="s">
        <v>47</v>
      </c>
      <c r="E47" s="55">
        <v>42234</v>
      </c>
      <c r="F47" s="29">
        <v>80</v>
      </c>
      <c r="G47" s="26" t="str">
        <f aca="true" t="shared" si="1" ref="G47:G66">G45</f>
        <v>VSI</v>
      </c>
    </row>
    <row r="48" spans="1:7" ht="15">
      <c r="A48" t="s">
        <v>49</v>
      </c>
      <c r="B48" s="107"/>
      <c r="C48" s="26">
        <v>310026087</v>
      </c>
      <c r="D48" s="109" t="str">
        <f aca="true" t="shared" si="2" ref="D48:D66">D47</f>
        <v>CMS</v>
      </c>
      <c r="E48" s="55">
        <v>42200</v>
      </c>
      <c r="F48" s="29">
        <v>926.92</v>
      </c>
      <c r="G48" s="26" t="str">
        <f t="shared" si="1"/>
        <v>VSI</v>
      </c>
    </row>
    <row r="49" spans="1:7" ht="15">
      <c r="A49" t="s">
        <v>49</v>
      </c>
      <c r="B49" s="107"/>
      <c r="C49" s="26">
        <v>310026299</v>
      </c>
      <c r="D49" s="109" t="str">
        <f t="shared" si="2"/>
        <v>CMS</v>
      </c>
      <c r="E49" s="55">
        <v>42234</v>
      </c>
      <c r="F49" s="29">
        <v>40</v>
      </c>
      <c r="G49" s="26" t="str">
        <f t="shared" si="1"/>
        <v>VSI</v>
      </c>
    </row>
    <row r="50" spans="1:7" ht="15">
      <c r="A50" t="s">
        <v>49</v>
      </c>
      <c r="B50" s="107"/>
      <c r="C50" s="26">
        <v>310026724</v>
      </c>
      <c r="D50" s="109" t="str">
        <f t="shared" si="2"/>
        <v>CMS</v>
      </c>
      <c r="E50" s="55">
        <v>42229</v>
      </c>
      <c r="F50" s="29">
        <v>249.24</v>
      </c>
      <c r="G50" s="26" t="str">
        <f t="shared" si="1"/>
        <v>VSI</v>
      </c>
    </row>
    <row r="51" spans="1:7" ht="15">
      <c r="A51" t="s">
        <v>49</v>
      </c>
      <c r="B51" s="107"/>
      <c r="C51" s="26">
        <v>310026695</v>
      </c>
      <c r="D51" s="109" t="str">
        <f t="shared" si="2"/>
        <v>CMS</v>
      </c>
      <c r="E51" s="55">
        <v>42263</v>
      </c>
      <c r="F51" s="29">
        <v>1009.82</v>
      </c>
      <c r="G51" s="26" t="str">
        <f t="shared" si="1"/>
        <v>VSI</v>
      </c>
    </row>
    <row r="52" spans="1:7" ht="15">
      <c r="A52" t="s">
        <v>49</v>
      </c>
      <c r="B52" s="107"/>
      <c r="C52" s="26">
        <v>310026888</v>
      </c>
      <c r="D52" s="109" t="str">
        <f t="shared" si="2"/>
        <v>CMS</v>
      </c>
      <c r="E52" s="55">
        <v>42250</v>
      </c>
      <c r="F52" s="29">
        <v>152.62</v>
      </c>
      <c r="G52" s="26" t="str">
        <f t="shared" si="1"/>
        <v>VSI</v>
      </c>
    </row>
    <row r="53" spans="1:7" ht="15">
      <c r="A53" t="s">
        <v>49</v>
      </c>
      <c r="B53" s="107"/>
      <c r="C53" s="26">
        <v>310026600</v>
      </c>
      <c r="D53" s="109" t="str">
        <f t="shared" si="2"/>
        <v>CMS</v>
      </c>
      <c r="E53" s="55">
        <v>42250</v>
      </c>
      <c r="F53" s="29">
        <v>351.75</v>
      </c>
      <c r="G53" s="26" t="str">
        <f t="shared" si="1"/>
        <v>VSI</v>
      </c>
    </row>
    <row r="54" spans="1:7" ht="15">
      <c r="A54" t="s">
        <v>49</v>
      </c>
      <c r="B54" s="107"/>
      <c r="C54" s="26">
        <v>310026943</v>
      </c>
      <c r="D54" s="109" t="str">
        <f t="shared" si="2"/>
        <v>CMS</v>
      </c>
      <c r="E54" s="55">
        <v>42250</v>
      </c>
      <c r="F54" s="29">
        <v>116.84</v>
      </c>
      <c r="G54" s="26" t="str">
        <f t="shared" si="1"/>
        <v>VSI</v>
      </c>
    </row>
    <row r="55" spans="1:7" ht="15">
      <c r="A55" t="s">
        <v>49</v>
      </c>
      <c r="B55" s="107"/>
      <c r="C55" s="26">
        <v>310027052</v>
      </c>
      <c r="D55" s="109" t="str">
        <f t="shared" si="2"/>
        <v>CMS</v>
      </c>
      <c r="E55" s="55">
        <v>42250</v>
      </c>
      <c r="F55" s="29">
        <v>154.05</v>
      </c>
      <c r="G55" s="26" t="str">
        <f t="shared" si="1"/>
        <v>VSI</v>
      </c>
    </row>
    <row r="56" spans="1:7" ht="15">
      <c r="A56" t="s">
        <v>49</v>
      </c>
      <c r="B56" s="107"/>
      <c r="C56" s="26">
        <v>310027595</v>
      </c>
      <c r="D56" s="109" t="str">
        <f t="shared" si="2"/>
        <v>CMS</v>
      </c>
      <c r="E56" s="55">
        <v>42278</v>
      </c>
      <c r="F56" s="29">
        <v>322.25</v>
      </c>
      <c r="G56" s="26" t="str">
        <f t="shared" si="1"/>
        <v>VSI</v>
      </c>
    </row>
    <row r="57" spans="1:7" ht="15">
      <c r="A57" t="s">
        <v>49</v>
      </c>
      <c r="B57" s="107"/>
      <c r="C57" s="26">
        <v>310027796</v>
      </c>
      <c r="D57" s="109" t="str">
        <f t="shared" si="2"/>
        <v>CMS</v>
      </c>
      <c r="E57" s="55">
        <v>42277</v>
      </c>
      <c r="F57" s="29">
        <v>241.79</v>
      </c>
      <c r="G57" s="26" t="str">
        <f t="shared" si="1"/>
        <v>VSI</v>
      </c>
    </row>
    <row r="58" spans="1:7" ht="15">
      <c r="A58" t="s">
        <v>49</v>
      </c>
      <c r="B58" s="107"/>
      <c r="C58" s="26">
        <v>310027806</v>
      </c>
      <c r="D58" s="109" t="str">
        <f t="shared" si="2"/>
        <v>CMS</v>
      </c>
      <c r="E58" s="55">
        <v>42277</v>
      </c>
      <c r="F58" s="29">
        <v>180</v>
      </c>
      <c r="G58" s="26" t="str">
        <f t="shared" si="1"/>
        <v>VSI</v>
      </c>
    </row>
    <row r="59" spans="1:7" ht="15">
      <c r="A59" t="s">
        <v>49</v>
      </c>
      <c r="B59" s="107"/>
      <c r="C59" s="26">
        <v>310027840</v>
      </c>
      <c r="D59" s="109" t="str">
        <f t="shared" si="2"/>
        <v>CMS</v>
      </c>
      <c r="E59" s="55">
        <v>42300</v>
      </c>
      <c r="F59" s="29">
        <v>89.08</v>
      </c>
      <c r="G59" s="26" t="str">
        <f t="shared" si="1"/>
        <v>VSI</v>
      </c>
    </row>
    <row r="60" spans="1:7" ht="15">
      <c r="A60" t="s">
        <v>49</v>
      </c>
      <c r="B60" s="107"/>
      <c r="C60" s="26">
        <v>310027846</v>
      </c>
      <c r="D60" s="109" t="str">
        <f t="shared" si="2"/>
        <v>CMS</v>
      </c>
      <c r="E60" s="55">
        <v>42299</v>
      </c>
      <c r="F60" s="29">
        <v>237.65</v>
      </c>
      <c r="G60" s="26" t="str">
        <f t="shared" si="1"/>
        <v>VSI</v>
      </c>
    </row>
    <row r="61" spans="1:7" ht="15">
      <c r="A61" t="s">
        <v>49</v>
      </c>
      <c r="B61" s="107"/>
      <c r="C61" s="26">
        <v>310028103</v>
      </c>
      <c r="D61" s="109" t="str">
        <f t="shared" si="2"/>
        <v>CMS</v>
      </c>
      <c r="E61" s="55">
        <v>42318</v>
      </c>
      <c r="F61" s="29">
        <v>116.33</v>
      </c>
      <c r="G61" s="26" t="str">
        <f t="shared" si="1"/>
        <v>VSI</v>
      </c>
    </row>
    <row r="62" spans="1:7" ht="15">
      <c r="A62" t="s">
        <v>49</v>
      </c>
      <c r="B62" s="107"/>
      <c r="C62" s="26">
        <v>310028076</v>
      </c>
      <c r="D62" s="109" t="str">
        <f t="shared" si="2"/>
        <v>CMS</v>
      </c>
      <c r="E62" s="55">
        <v>42318</v>
      </c>
      <c r="F62" s="29">
        <v>413.73</v>
      </c>
      <c r="G62" s="26" t="str">
        <f t="shared" si="1"/>
        <v>VSI</v>
      </c>
    </row>
    <row r="63" spans="1:7" ht="15">
      <c r="A63" t="s">
        <v>49</v>
      </c>
      <c r="B63" s="107"/>
      <c r="C63" s="26">
        <v>310028494</v>
      </c>
      <c r="D63" s="109" t="str">
        <f t="shared" si="2"/>
        <v>CMS</v>
      </c>
      <c r="E63" s="55">
        <v>42318</v>
      </c>
      <c r="F63" s="29">
        <v>29.95</v>
      </c>
      <c r="G63" s="26" t="str">
        <f t="shared" si="1"/>
        <v>VSI</v>
      </c>
    </row>
    <row r="64" spans="1:7" ht="15">
      <c r="A64" t="s">
        <v>49</v>
      </c>
      <c r="B64" s="107"/>
      <c r="C64" s="26">
        <v>310028368</v>
      </c>
      <c r="D64" s="109" t="str">
        <f t="shared" si="2"/>
        <v>CMS</v>
      </c>
      <c r="E64" s="55">
        <v>42318</v>
      </c>
      <c r="F64" s="29">
        <v>675.92</v>
      </c>
      <c r="G64" s="26" t="str">
        <f t="shared" si="1"/>
        <v>VSI</v>
      </c>
    </row>
    <row r="65" spans="1:7" ht="15">
      <c r="A65" t="s">
        <v>49</v>
      </c>
      <c r="B65" s="107"/>
      <c r="C65" s="26">
        <v>310028527</v>
      </c>
      <c r="D65" s="109" t="str">
        <f t="shared" si="2"/>
        <v>CMS</v>
      </c>
      <c r="E65" s="55">
        <v>42318</v>
      </c>
      <c r="F65" s="29">
        <v>133.42</v>
      </c>
      <c r="G65" s="26" t="str">
        <f t="shared" si="1"/>
        <v>VSI</v>
      </c>
    </row>
    <row r="66" spans="1:7" ht="15">
      <c r="A66" t="s">
        <v>49</v>
      </c>
      <c r="B66" s="107"/>
      <c r="C66" s="26">
        <v>310028539</v>
      </c>
      <c r="D66" s="109" t="str">
        <f t="shared" si="2"/>
        <v>CMS</v>
      </c>
      <c r="E66" s="55">
        <v>42318</v>
      </c>
      <c r="F66" s="29">
        <v>99.95</v>
      </c>
      <c r="G66" s="26" t="str">
        <f t="shared" si="1"/>
        <v>VSI</v>
      </c>
    </row>
    <row r="67" spans="1:7" ht="15">
      <c r="A67" t="s">
        <v>50</v>
      </c>
      <c r="B67" s="107"/>
      <c r="C67" s="26" t="s">
        <v>58</v>
      </c>
      <c r="D67" s="109" t="s">
        <v>96</v>
      </c>
      <c r="E67" s="55">
        <v>42310</v>
      </c>
      <c r="F67" s="29">
        <v>1500000</v>
      </c>
      <c r="G67" s="26" t="str">
        <f aca="true" t="shared" si="3" ref="G67:G73">G66</f>
        <v>VSI</v>
      </c>
    </row>
    <row r="68" spans="1:7" ht="15">
      <c r="A68" t="s">
        <v>50</v>
      </c>
      <c r="B68" s="107"/>
      <c r="C68" s="26" t="s">
        <v>59</v>
      </c>
      <c r="D68" s="109" t="str">
        <f>D67</f>
        <v>DOIT</v>
      </c>
      <c r="E68" s="55">
        <v>42310</v>
      </c>
      <c r="F68" s="29">
        <v>1575000</v>
      </c>
      <c r="G68" s="26" t="str">
        <f t="shared" si="3"/>
        <v>VSI</v>
      </c>
    </row>
    <row r="69" spans="1:7" ht="15">
      <c r="A69" t="s">
        <v>50</v>
      </c>
      <c r="B69" s="107"/>
      <c r="C69" s="26" t="s">
        <v>60</v>
      </c>
      <c r="D69" s="109" t="str">
        <f>D68</f>
        <v>DOIT</v>
      </c>
      <c r="E69" s="55">
        <v>42383</v>
      </c>
      <c r="F69" s="29">
        <v>500000</v>
      </c>
      <c r="G69" s="26" t="str">
        <f t="shared" si="3"/>
        <v>VSI</v>
      </c>
    </row>
    <row r="70" spans="1:7" ht="15">
      <c r="A70" t="s">
        <v>50</v>
      </c>
      <c r="B70" s="107"/>
      <c r="C70" s="26" t="s">
        <v>61</v>
      </c>
      <c r="D70" s="109" t="str">
        <f>D69</f>
        <v>DOIT</v>
      </c>
      <c r="E70" s="55">
        <v>42473</v>
      </c>
      <c r="F70" s="29">
        <v>2725000</v>
      </c>
      <c r="G70" s="26" t="str">
        <f t="shared" si="3"/>
        <v>VSI</v>
      </c>
    </row>
    <row r="71" spans="1:7" ht="15">
      <c r="A71" t="s">
        <v>50</v>
      </c>
      <c r="B71" s="107"/>
      <c r="C71" s="26" t="s">
        <v>62</v>
      </c>
      <c r="D71" s="109" t="str">
        <f>D70</f>
        <v>DOIT</v>
      </c>
      <c r="E71" s="55">
        <v>42517</v>
      </c>
      <c r="F71" s="29">
        <v>4300000</v>
      </c>
      <c r="G71" s="26" t="str">
        <f t="shared" si="3"/>
        <v>VSI</v>
      </c>
    </row>
    <row r="72" spans="1:7" ht="15">
      <c r="A72" t="s">
        <v>50</v>
      </c>
      <c r="B72" s="107"/>
      <c r="C72" s="26" t="s">
        <v>63</v>
      </c>
      <c r="D72" s="109" t="str">
        <f>D71</f>
        <v>DOIT</v>
      </c>
      <c r="E72" s="55">
        <v>42580</v>
      </c>
      <c r="F72" s="29">
        <v>1400000</v>
      </c>
      <c r="G72" s="26" t="str">
        <f t="shared" si="3"/>
        <v>VSI</v>
      </c>
    </row>
    <row r="73" spans="1:7" ht="15">
      <c r="A73" t="s">
        <v>51</v>
      </c>
      <c r="B73" s="107"/>
      <c r="C73" s="26" t="s">
        <v>64</v>
      </c>
      <c r="D73" s="109" t="s">
        <v>97</v>
      </c>
      <c r="E73" s="55">
        <v>42416</v>
      </c>
      <c r="F73" s="29">
        <v>780</v>
      </c>
      <c r="G73" s="26" t="str">
        <f t="shared" si="3"/>
        <v>VSI</v>
      </c>
    </row>
    <row r="74" spans="1:7" ht="15">
      <c r="A74" t="s">
        <v>51</v>
      </c>
      <c r="B74" s="107"/>
      <c r="C74" s="26" t="s">
        <v>65</v>
      </c>
      <c r="D74" s="109" t="s">
        <v>97</v>
      </c>
      <c r="E74" s="55">
        <v>42416</v>
      </c>
      <c r="F74" s="29">
        <v>839</v>
      </c>
      <c r="G74" s="26" t="s">
        <v>35</v>
      </c>
    </row>
    <row r="75" spans="1:7" ht="15">
      <c r="A75" t="s">
        <v>51</v>
      </c>
      <c r="B75" s="107"/>
      <c r="C75" s="26" t="s">
        <v>66</v>
      </c>
      <c r="D75" s="109" t="s">
        <v>97</v>
      </c>
      <c r="E75" s="55">
        <v>42416</v>
      </c>
      <c r="F75" s="29">
        <v>645</v>
      </c>
      <c r="G75" s="26" t="s">
        <v>35</v>
      </c>
    </row>
    <row r="76" spans="1:7" ht="15">
      <c r="A76" t="s">
        <v>51</v>
      </c>
      <c r="B76" s="107"/>
      <c r="C76" s="26" t="s">
        <v>67</v>
      </c>
      <c r="D76" s="109" t="s">
        <v>97</v>
      </c>
      <c r="E76" s="55">
        <v>42416</v>
      </c>
      <c r="F76" s="29">
        <v>1033</v>
      </c>
      <c r="G76" s="26" t="s">
        <v>35</v>
      </c>
    </row>
    <row r="77" spans="1:7" ht="15">
      <c r="A77" t="s">
        <v>51</v>
      </c>
      <c r="B77" s="107"/>
      <c r="C77" s="26" t="s">
        <v>68</v>
      </c>
      <c r="D77" s="109" t="s">
        <v>97</v>
      </c>
      <c r="E77" s="55">
        <v>42416</v>
      </c>
      <c r="F77" s="29">
        <v>860</v>
      </c>
      <c r="G77" s="26" t="s">
        <v>35</v>
      </c>
    </row>
    <row r="78" spans="1:7" ht="15">
      <c r="A78" t="s">
        <v>51</v>
      </c>
      <c r="B78" s="107"/>
      <c r="C78" s="26" t="s">
        <v>69</v>
      </c>
      <c r="D78" s="109" t="s">
        <v>97</v>
      </c>
      <c r="E78" s="55">
        <v>42495</v>
      </c>
      <c r="F78" s="29">
        <v>603</v>
      </c>
      <c r="G78" s="26" t="s">
        <v>35</v>
      </c>
    </row>
    <row r="79" spans="1:7" ht="15">
      <c r="A79" t="s">
        <v>101</v>
      </c>
      <c r="B79" s="107"/>
      <c r="C79" s="26">
        <v>8002676998</v>
      </c>
      <c r="D79" s="109" t="s">
        <v>96</v>
      </c>
      <c r="E79" s="55">
        <v>42579</v>
      </c>
      <c r="F79" s="29">
        <v>623835.5</v>
      </c>
      <c r="G79" s="26" t="s">
        <v>35</v>
      </c>
    </row>
    <row r="80" spans="1:7" ht="15">
      <c r="A80" t="s">
        <v>101</v>
      </c>
      <c r="B80" s="107"/>
      <c r="C80" s="26">
        <v>8002677000</v>
      </c>
      <c r="D80" s="109" t="str">
        <f aca="true" t="shared" si="4" ref="D80:D85">D79</f>
        <v>DOIT</v>
      </c>
      <c r="E80" s="55">
        <v>42579</v>
      </c>
      <c r="F80" s="29">
        <v>374906</v>
      </c>
      <c r="G80" s="26" t="str">
        <f aca="true" t="shared" si="5" ref="G80:G143">G79</f>
        <v>VSI</v>
      </c>
    </row>
    <row r="81" spans="1:7" ht="15">
      <c r="A81" t="s">
        <v>101</v>
      </c>
      <c r="B81" s="107"/>
      <c r="C81" s="26">
        <v>8002684384</v>
      </c>
      <c r="D81" s="109" t="str">
        <f t="shared" si="4"/>
        <v>DOIT</v>
      </c>
      <c r="E81" s="55">
        <v>42579</v>
      </c>
      <c r="F81" s="29">
        <v>610584.5</v>
      </c>
      <c r="G81" s="26" t="str">
        <f t="shared" si="5"/>
        <v>VSI</v>
      </c>
    </row>
    <row r="82" spans="1:7" ht="15">
      <c r="A82" t="s">
        <v>101</v>
      </c>
      <c r="B82" s="107"/>
      <c r="C82" s="26">
        <v>8002684386</v>
      </c>
      <c r="D82" s="109" t="str">
        <f t="shared" si="4"/>
        <v>DOIT</v>
      </c>
      <c r="E82" s="55">
        <v>42579</v>
      </c>
      <c r="F82" s="29">
        <v>610584.5</v>
      </c>
      <c r="G82" s="26" t="str">
        <f t="shared" si="5"/>
        <v>VSI</v>
      </c>
    </row>
    <row r="83" spans="1:7" ht="15">
      <c r="A83" t="s">
        <v>101</v>
      </c>
      <c r="B83" s="107"/>
      <c r="C83" s="26">
        <v>8002684420</v>
      </c>
      <c r="D83" s="109" t="str">
        <f t="shared" si="4"/>
        <v>DOIT</v>
      </c>
      <c r="E83" s="55">
        <v>42579</v>
      </c>
      <c r="F83" s="29">
        <v>820421.55</v>
      </c>
      <c r="G83" s="26" t="str">
        <f t="shared" si="5"/>
        <v>VSI</v>
      </c>
    </row>
    <row r="84" spans="1:7" ht="15">
      <c r="A84" t="s">
        <v>101</v>
      </c>
      <c r="B84" s="107"/>
      <c r="C84" s="26">
        <v>8002699634</v>
      </c>
      <c r="D84" s="109" t="str">
        <f t="shared" si="4"/>
        <v>DOIT</v>
      </c>
      <c r="E84" s="55">
        <v>42607</v>
      </c>
      <c r="F84" s="29">
        <v>623835.5</v>
      </c>
      <c r="G84" s="26" t="str">
        <f t="shared" si="5"/>
        <v>VSI</v>
      </c>
    </row>
    <row r="85" spans="1:7" ht="15">
      <c r="A85" t="s">
        <v>101</v>
      </c>
      <c r="B85" s="107"/>
      <c r="C85" s="26">
        <v>8002699635</v>
      </c>
      <c r="D85" s="109" t="str">
        <f t="shared" si="4"/>
        <v>DOIT</v>
      </c>
      <c r="E85" s="55">
        <v>42607</v>
      </c>
      <c r="F85" s="29">
        <v>374906</v>
      </c>
      <c r="G85" s="26" t="str">
        <f t="shared" si="5"/>
        <v>VSI</v>
      </c>
    </row>
    <row r="86" spans="1:7" ht="15">
      <c r="A86" t="s">
        <v>102</v>
      </c>
      <c r="B86" s="107"/>
      <c r="C86" s="26" t="s">
        <v>70</v>
      </c>
      <c r="D86" s="109" t="s">
        <v>45</v>
      </c>
      <c r="E86" s="55">
        <v>42580</v>
      </c>
      <c r="F86" s="29">
        <v>11911.33</v>
      </c>
      <c r="G86" s="26" t="s">
        <v>35</v>
      </c>
    </row>
    <row r="87" spans="1:7" ht="15">
      <c r="A87" t="s">
        <v>102</v>
      </c>
      <c r="B87" s="107"/>
      <c r="C87" s="26" t="s">
        <v>71</v>
      </c>
      <c r="D87" s="109" t="str">
        <f aca="true" t="shared" si="6" ref="D87:D150">D86</f>
        <v>DOC</v>
      </c>
      <c r="E87" s="55">
        <v>42585</v>
      </c>
      <c r="F87" s="29">
        <v>12998.32</v>
      </c>
      <c r="G87" s="26" t="str">
        <f t="shared" si="5"/>
        <v>VSI</v>
      </c>
    </row>
    <row r="88" spans="1:7" ht="15">
      <c r="A88" t="s">
        <v>102</v>
      </c>
      <c r="B88" s="107"/>
      <c r="C88" s="26" t="s">
        <v>72</v>
      </c>
      <c r="D88" s="109" t="str">
        <f t="shared" si="6"/>
        <v>DOC</v>
      </c>
      <c r="E88" s="55">
        <v>42585</v>
      </c>
      <c r="F88" s="29">
        <v>32344.93</v>
      </c>
      <c r="G88" s="26" t="str">
        <f t="shared" si="5"/>
        <v>VSI</v>
      </c>
    </row>
    <row r="89" spans="1:7" ht="15">
      <c r="A89" t="s">
        <v>102</v>
      </c>
      <c r="B89" s="107"/>
      <c r="C89" s="26" t="s">
        <v>73</v>
      </c>
      <c r="D89" s="109" t="str">
        <f t="shared" si="6"/>
        <v>DOC</v>
      </c>
      <c r="E89" s="55">
        <v>42496</v>
      </c>
      <c r="F89" s="29">
        <v>32577.33</v>
      </c>
      <c r="G89" s="26" t="str">
        <f t="shared" si="5"/>
        <v>VSI</v>
      </c>
    </row>
    <row r="90" spans="1:7" ht="15">
      <c r="A90" t="s">
        <v>102</v>
      </c>
      <c r="B90" s="107"/>
      <c r="C90" s="26" t="s">
        <v>74</v>
      </c>
      <c r="D90" s="109" t="str">
        <f t="shared" si="6"/>
        <v>DOC</v>
      </c>
      <c r="E90" s="55">
        <v>42524</v>
      </c>
      <c r="F90" s="29">
        <v>34390.66</v>
      </c>
      <c r="G90" s="26" t="str">
        <f t="shared" si="5"/>
        <v>VSI</v>
      </c>
    </row>
    <row r="91" spans="1:7" ht="15">
      <c r="A91" t="s">
        <v>102</v>
      </c>
      <c r="B91" s="107"/>
      <c r="C91" s="26" t="s">
        <v>75</v>
      </c>
      <c r="D91" s="109" t="str">
        <f t="shared" si="6"/>
        <v>DOC</v>
      </c>
      <c r="E91" s="55">
        <v>42559</v>
      </c>
      <c r="F91" s="29">
        <v>34008.13</v>
      </c>
      <c r="G91" s="26" t="str">
        <f t="shared" si="5"/>
        <v>VSI</v>
      </c>
    </row>
    <row r="92" spans="1:7" ht="15">
      <c r="A92" t="s">
        <v>103</v>
      </c>
      <c r="B92" s="107"/>
      <c r="C92" s="26">
        <v>538555</v>
      </c>
      <c r="D92" s="109" t="str">
        <f t="shared" si="6"/>
        <v>DOC</v>
      </c>
      <c r="E92" s="55">
        <v>42626</v>
      </c>
      <c r="F92" s="29">
        <v>3965</v>
      </c>
      <c r="G92" s="26" t="str">
        <f t="shared" si="5"/>
        <v>VSI</v>
      </c>
    </row>
    <row r="93" spans="1:7" ht="15">
      <c r="A93" t="s">
        <v>103</v>
      </c>
      <c r="B93" s="107"/>
      <c r="C93" s="26">
        <v>538587</v>
      </c>
      <c r="D93" s="109" t="str">
        <f t="shared" si="6"/>
        <v>DOC</v>
      </c>
      <c r="E93" s="55">
        <v>42626</v>
      </c>
      <c r="F93" s="29">
        <v>1189.6</v>
      </c>
      <c r="G93" s="26" t="str">
        <f t="shared" si="5"/>
        <v>VSI</v>
      </c>
    </row>
    <row r="94" spans="1:7" ht="15">
      <c r="A94" t="s">
        <v>103</v>
      </c>
      <c r="B94" s="107"/>
      <c r="C94" s="26">
        <v>538601</v>
      </c>
      <c r="D94" s="109" t="str">
        <f t="shared" si="6"/>
        <v>DOC</v>
      </c>
      <c r="E94" s="55">
        <v>42626</v>
      </c>
      <c r="F94" s="29">
        <v>605.3</v>
      </c>
      <c r="G94" s="26" t="str">
        <f t="shared" si="5"/>
        <v>VSI</v>
      </c>
    </row>
    <row r="95" spans="1:7" ht="15">
      <c r="A95" t="s">
        <v>103</v>
      </c>
      <c r="B95" s="107"/>
      <c r="C95" s="26">
        <v>538553</v>
      </c>
      <c r="D95" s="109" t="str">
        <f t="shared" si="6"/>
        <v>DOC</v>
      </c>
      <c r="E95" s="55">
        <v>42627</v>
      </c>
      <c r="F95" s="29">
        <v>1331.25</v>
      </c>
      <c r="G95" s="26" t="str">
        <f t="shared" si="5"/>
        <v>VSI</v>
      </c>
    </row>
    <row r="96" spans="1:7" ht="15">
      <c r="A96" t="s">
        <v>103</v>
      </c>
      <c r="B96" s="107"/>
      <c r="C96" s="26">
        <v>538584</v>
      </c>
      <c r="D96" s="109" t="str">
        <f t="shared" si="6"/>
        <v>DOC</v>
      </c>
      <c r="E96" s="55">
        <v>42628</v>
      </c>
      <c r="F96" s="29">
        <v>1373.05</v>
      </c>
      <c r="G96" s="26" t="str">
        <f t="shared" si="5"/>
        <v>VSI</v>
      </c>
    </row>
    <row r="97" spans="1:7" ht="15">
      <c r="A97" t="s">
        <v>103</v>
      </c>
      <c r="B97" s="107"/>
      <c r="C97" s="26">
        <v>538657</v>
      </c>
      <c r="D97" s="109" t="str">
        <f t="shared" si="6"/>
        <v>DOC</v>
      </c>
      <c r="E97" s="55">
        <v>42628</v>
      </c>
      <c r="F97" s="29">
        <v>853.5</v>
      </c>
      <c r="G97" s="26" t="str">
        <f t="shared" si="5"/>
        <v>VSI</v>
      </c>
    </row>
    <row r="98" spans="1:7" ht="15">
      <c r="A98" t="s">
        <v>103</v>
      </c>
      <c r="B98" s="107"/>
      <c r="C98" s="26">
        <v>538732</v>
      </c>
      <c r="D98" s="109" t="str">
        <f t="shared" si="6"/>
        <v>DOC</v>
      </c>
      <c r="E98" s="55">
        <v>42628</v>
      </c>
      <c r="F98" s="29">
        <v>1003.7</v>
      </c>
      <c r="G98" s="26" t="str">
        <f t="shared" si="5"/>
        <v>VSI</v>
      </c>
    </row>
    <row r="99" spans="1:7" ht="15">
      <c r="A99" t="s">
        <v>103</v>
      </c>
      <c r="B99" s="107"/>
      <c r="C99" s="26">
        <v>538656</v>
      </c>
      <c r="D99" s="109" t="str">
        <f t="shared" si="6"/>
        <v>DOC</v>
      </c>
      <c r="E99" s="55">
        <v>42629</v>
      </c>
      <c r="F99" s="29">
        <v>4731.8</v>
      </c>
      <c r="G99" s="26" t="str">
        <f t="shared" si="5"/>
        <v>VSI</v>
      </c>
    </row>
    <row r="100" spans="1:7" ht="15">
      <c r="A100" t="s">
        <v>103</v>
      </c>
      <c r="B100" s="107"/>
      <c r="C100" s="26">
        <v>538763</v>
      </c>
      <c r="D100" s="109" t="str">
        <f t="shared" si="6"/>
        <v>DOC</v>
      </c>
      <c r="E100" s="55">
        <v>42629</v>
      </c>
      <c r="F100" s="29">
        <v>484.8</v>
      </c>
      <c r="G100" s="26" t="str">
        <f t="shared" si="5"/>
        <v>VSI</v>
      </c>
    </row>
    <row r="101" spans="1:7" ht="15">
      <c r="A101" t="s">
        <v>103</v>
      </c>
      <c r="B101" s="107"/>
      <c r="C101" s="26">
        <v>538436</v>
      </c>
      <c r="D101" s="109" t="str">
        <f t="shared" si="6"/>
        <v>DOC</v>
      </c>
      <c r="E101" s="55">
        <v>42632</v>
      </c>
      <c r="F101" s="29">
        <v>278.85</v>
      </c>
      <c r="G101" s="26" t="str">
        <f t="shared" si="5"/>
        <v>VSI</v>
      </c>
    </row>
    <row r="102" spans="1:7" ht="15">
      <c r="A102" t="s">
        <v>103</v>
      </c>
      <c r="B102" s="107"/>
      <c r="C102" s="26">
        <v>538769</v>
      </c>
      <c r="D102" s="109" t="str">
        <f t="shared" si="6"/>
        <v>DOC</v>
      </c>
      <c r="E102" s="55">
        <v>42633</v>
      </c>
      <c r="F102" s="29">
        <v>4063.25</v>
      </c>
      <c r="G102" s="26" t="str">
        <f t="shared" si="5"/>
        <v>VSI</v>
      </c>
    </row>
    <row r="103" spans="1:7" ht="15">
      <c r="A103" t="s">
        <v>103</v>
      </c>
      <c r="B103" s="107"/>
      <c r="C103" s="26">
        <v>538820</v>
      </c>
      <c r="D103" s="109" t="str">
        <f t="shared" si="6"/>
        <v>DOC</v>
      </c>
      <c r="E103" s="55">
        <v>42634</v>
      </c>
      <c r="F103" s="29">
        <v>626.8</v>
      </c>
      <c r="G103" s="26" t="str">
        <f t="shared" si="5"/>
        <v>VSI</v>
      </c>
    </row>
    <row r="104" spans="1:7" ht="15">
      <c r="A104" t="s">
        <v>103</v>
      </c>
      <c r="B104" s="107"/>
      <c r="C104" s="26">
        <v>538822</v>
      </c>
      <c r="D104" s="109" t="str">
        <f t="shared" si="6"/>
        <v>DOC</v>
      </c>
      <c r="E104" s="55">
        <v>42635</v>
      </c>
      <c r="F104" s="29">
        <v>1025.25</v>
      </c>
      <c r="G104" s="26" t="str">
        <f t="shared" si="5"/>
        <v>VSI</v>
      </c>
    </row>
    <row r="105" spans="1:7" ht="15">
      <c r="A105" t="s">
        <v>103</v>
      </c>
      <c r="B105" s="107"/>
      <c r="C105" s="26">
        <v>538891</v>
      </c>
      <c r="D105" s="109" t="str">
        <f t="shared" si="6"/>
        <v>DOC</v>
      </c>
      <c r="E105" s="55">
        <v>42635</v>
      </c>
      <c r="F105" s="29">
        <v>3765.8</v>
      </c>
      <c r="G105" s="26" t="str">
        <f t="shared" si="5"/>
        <v>VSI</v>
      </c>
    </row>
    <row r="106" spans="1:7" ht="15">
      <c r="A106" t="s">
        <v>103</v>
      </c>
      <c r="B106" s="107"/>
      <c r="C106" s="26">
        <v>538892</v>
      </c>
      <c r="D106" s="109" t="str">
        <f t="shared" si="6"/>
        <v>DOC</v>
      </c>
      <c r="E106" s="55">
        <v>42635</v>
      </c>
      <c r="F106" s="29">
        <v>936.5</v>
      </c>
      <c r="G106" s="26" t="str">
        <f t="shared" si="5"/>
        <v>VSI</v>
      </c>
    </row>
    <row r="107" spans="1:7" ht="15">
      <c r="A107" t="s">
        <v>103</v>
      </c>
      <c r="B107" s="107"/>
      <c r="C107" s="26">
        <v>539004</v>
      </c>
      <c r="D107" s="109" t="str">
        <f t="shared" si="6"/>
        <v>DOC</v>
      </c>
      <c r="E107" s="55">
        <v>42635</v>
      </c>
      <c r="F107" s="29">
        <v>1035.2</v>
      </c>
      <c r="G107" s="26" t="str">
        <f t="shared" si="5"/>
        <v>VSI</v>
      </c>
    </row>
    <row r="108" spans="1:7" ht="15">
      <c r="A108" t="s">
        <v>103</v>
      </c>
      <c r="B108" s="107"/>
      <c r="C108" s="26">
        <v>538821</v>
      </c>
      <c r="D108" s="109" t="str">
        <f t="shared" si="6"/>
        <v>DOC</v>
      </c>
      <c r="E108" s="55">
        <v>42636</v>
      </c>
      <c r="F108" s="29">
        <v>1174.2</v>
      </c>
      <c r="G108" s="26" t="str">
        <f t="shared" si="5"/>
        <v>VSI</v>
      </c>
    </row>
    <row r="109" spans="1:7" ht="15">
      <c r="A109" t="s">
        <v>103</v>
      </c>
      <c r="B109" s="107"/>
      <c r="C109" s="26">
        <v>539073</v>
      </c>
      <c r="D109" s="109" t="str">
        <f t="shared" si="6"/>
        <v>DOC</v>
      </c>
      <c r="E109" s="55">
        <v>42640</v>
      </c>
      <c r="F109" s="29">
        <v>4137.75</v>
      </c>
      <c r="G109" s="26" t="str">
        <f t="shared" si="5"/>
        <v>VSI</v>
      </c>
    </row>
    <row r="110" spans="1:7" ht="15">
      <c r="A110" t="s">
        <v>103</v>
      </c>
      <c r="B110" s="107"/>
      <c r="C110" s="26">
        <v>539098</v>
      </c>
      <c r="D110" s="109" t="str">
        <f t="shared" si="6"/>
        <v>DOC</v>
      </c>
      <c r="E110" s="55">
        <v>42640</v>
      </c>
      <c r="F110" s="29">
        <v>1199.5</v>
      </c>
      <c r="G110" s="26" t="str">
        <f t="shared" si="5"/>
        <v>VSI</v>
      </c>
    </row>
    <row r="111" spans="1:7" ht="15">
      <c r="A111" t="s">
        <v>103</v>
      </c>
      <c r="B111" s="107"/>
      <c r="C111" s="26">
        <v>539163</v>
      </c>
      <c r="D111" s="109" t="str">
        <f t="shared" si="6"/>
        <v>DOC</v>
      </c>
      <c r="E111" s="55">
        <v>42640</v>
      </c>
      <c r="F111" s="29">
        <v>705</v>
      </c>
      <c r="G111" s="26" t="str">
        <f t="shared" si="5"/>
        <v>VSI</v>
      </c>
    </row>
    <row r="112" spans="1:7" ht="15">
      <c r="A112" t="s">
        <v>103</v>
      </c>
      <c r="B112" s="107"/>
      <c r="C112" s="26">
        <v>539188</v>
      </c>
      <c r="D112" s="109" t="str">
        <f t="shared" si="6"/>
        <v>DOC</v>
      </c>
      <c r="E112" s="55">
        <v>42640</v>
      </c>
      <c r="F112" s="29">
        <v>1323</v>
      </c>
      <c r="G112" s="26" t="str">
        <f t="shared" si="5"/>
        <v>VSI</v>
      </c>
    </row>
    <row r="113" spans="1:7" ht="15">
      <c r="A113" t="s">
        <v>103</v>
      </c>
      <c r="B113" s="107"/>
      <c r="C113" s="26">
        <v>539051</v>
      </c>
      <c r="D113" s="109" t="str">
        <f t="shared" si="6"/>
        <v>DOC</v>
      </c>
      <c r="E113" s="55">
        <v>42641</v>
      </c>
      <c r="F113" s="29">
        <v>737.6</v>
      </c>
      <c r="G113" s="26" t="str">
        <f t="shared" si="5"/>
        <v>VSI</v>
      </c>
    </row>
    <row r="114" spans="1:7" ht="15">
      <c r="A114" t="s">
        <v>103</v>
      </c>
      <c r="B114" s="107"/>
      <c r="C114" s="26">
        <v>539261</v>
      </c>
      <c r="D114" s="109" t="str">
        <f t="shared" si="6"/>
        <v>DOC</v>
      </c>
      <c r="E114" s="55">
        <v>42642</v>
      </c>
      <c r="F114" s="29">
        <v>1020.45</v>
      </c>
      <c r="G114" s="26" t="str">
        <f t="shared" si="5"/>
        <v>VSI</v>
      </c>
    </row>
    <row r="115" spans="1:7" ht="15">
      <c r="A115" t="s">
        <v>103</v>
      </c>
      <c r="B115" s="107"/>
      <c r="C115" s="26">
        <v>539041</v>
      </c>
      <c r="D115" s="109" t="str">
        <f t="shared" si="6"/>
        <v>DOC</v>
      </c>
      <c r="E115" s="55">
        <v>42643</v>
      </c>
      <c r="F115" s="29">
        <v>596.05</v>
      </c>
      <c r="G115" s="26" t="str">
        <f t="shared" si="5"/>
        <v>VSI</v>
      </c>
    </row>
    <row r="116" spans="1:7" ht="15">
      <c r="A116" t="s">
        <v>103</v>
      </c>
      <c r="B116" s="107"/>
      <c r="C116" s="26">
        <v>539304</v>
      </c>
      <c r="D116" s="109" t="str">
        <f t="shared" si="6"/>
        <v>DOC</v>
      </c>
      <c r="E116" s="55">
        <v>42643</v>
      </c>
      <c r="F116" s="29">
        <v>325.8</v>
      </c>
      <c r="G116" s="26" t="str">
        <f t="shared" si="5"/>
        <v>VSI</v>
      </c>
    </row>
    <row r="117" spans="1:7" ht="15">
      <c r="A117" t="s">
        <v>103</v>
      </c>
      <c r="B117" s="107"/>
      <c r="C117" s="26">
        <v>539421</v>
      </c>
      <c r="D117" s="109" t="str">
        <f t="shared" si="6"/>
        <v>DOC</v>
      </c>
      <c r="E117" s="55">
        <v>42647</v>
      </c>
      <c r="F117" s="29">
        <v>4294.25</v>
      </c>
      <c r="G117" s="26" t="str">
        <f t="shared" si="5"/>
        <v>VSI</v>
      </c>
    </row>
    <row r="118" spans="1:7" ht="15">
      <c r="A118" t="s">
        <v>103</v>
      </c>
      <c r="B118" s="107"/>
      <c r="C118" s="26">
        <v>539422</v>
      </c>
      <c r="D118" s="109" t="str">
        <f t="shared" si="6"/>
        <v>DOC</v>
      </c>
      <c r="E118" s="55">
        <v>42647</v>
      </c>
      <c r="F118" s="29">
        <v>1094.1</v>
      </c>
      <c r="G118" s="26" t="str">
        <f t="shared" si="5"/>
        <v>VSI</v>
      </c>
    </row>
    <row r="119" spans="1:7" ht="15">
      <c r="A119" t="s">
        <v>103</v>
      </c>
      <c r="B119" s="107"/>
      <c r="C119" s="26">
        <v>539428</v>
      </c>
      <c r="D119" s="109" t="str">
        <f t="shared" si="6"/>
        <v>DOC</v>
      </c>
      <c r="E119" s="55">
        <v>42647</v>
      </c>
      <c r="F119" s="29">
        <v>1200</v>
      </c>
      <c r="G119" s="26" t="str">
        <f t="shared" si="5"/>
        <v>VSI</v>
      </c>
    </row>
    <row r="120" spans="1:7" ht="15">
      <c r="A120" t="s">
        <v>103</v>
      </c>
      <c r="B120" s="107"/>
      <c r="C120" s="26">
        <v>539430</v>
      </c>
      <c r="D120" s="109" t="str">
        <f t="shared" si="6"/>
        <v>DOC</v>
      </c>
      <c r="E120" s="55">
        <v>42647</v>
      </c>
      <c r="F120" s="29">
        <v>860.25</v>
      </c>
      <c r="G120" s="26" t="str">
        <f t="shared" si="5"/>
        <v>VSI</v>
      </c>
    </row>
    <row r="121" spans="1:7" ht="15">
      <c r="A121" t="s">
        <v>103</v>
      </c>
      <c r="B121" s="107"/>
      <c r="C121" s="26">
        <v>539329</v>
      </c>
      <c r="D121" s="109" t="str">
        <f t="shared" si="6"/>
        <v>DOC</v>
      </c>
      <c r="E121" s="55">
        <v>42648</v>
      </c>
      <c r="F121" s="29">
        <v>1857.3</v>
      </c>
      <c r="G121" s="26" t="str">
        <f t="shared" si="5"/>
        <v>VSI</v>
      </c>
    </row>
    <row r="122" spans="1:7" ht="15">
      <c r="A122" t="s">
        <v>103</v>
      </c>
      <c r="B122" s="107"/>
      <c r="C122" s="26">
        <v>539423</v>
      </c>
      <c r="D122" s="109" t="str">
        <f t="shared" si="6"/>
        <v>DOC</v>
      </c>
      <c r="E122" s="55">
        <v>42648</v>
      </c>
      <c r="F122" s="29">
        <v>534.55</v>
      </c>
      <c r="G122" s="26" t="str">
        <f t="shared" si="5"/>
        <v>VSI</v>
      </c>
    </row>
    <row r="123" spans="1:7" ht="15">
      <c r="A123" t="s">
        <v>103</v>
      </c>
      <c r="B123" s="107"/>
      <c r="C123" s="26">
        <v>539498</v>
      </c>
      <c r="D123" s="109" t="str">
        <f t="shared" si="6"/>
        <v>DOC</v>
      </c>
      <c r="E123" s="55">
        <v>42649</v>
      </c>
      <c r="F123" s="29">
        <v>1074.2</v>
      </c>
      <c r="G123" s="26" t="str">
        <f t="shared" si="5"/>
        <v>VSI</v>
      </c>
    </row>
    <row r="124" spans="1:7" ht="15">
      <c r="A124" t="s">
        <v>103</v>
      </c>
      <c r="B124" s="107"/>
      <c r="C124" s="26">
        <v>539520</v>
      </c>
      <c r="D124" s="109" t="str">
        <f t="shared" si="6"/>
        <v>DOC</v>
      </c>
      <c r="E124" s="55">
        <v>42650</v>
      </c>
      <c r="F124" s="29">
        <v>414.25</v>
      </c>
      <c r="G124" s="26" t="str">
        <f t="shared" si="5"/>
        <v>VSI</v>
      </c>
    </row>
    <row r="125" spans="1:7" ht="15">
      <c r="A125" t="s">
        <v>103</v>
      </c>
      <c r="B125" s="107"/>
      <c r="C125" s="26">
        <v>539491</v>
      </c>
      <c r="D125" s="109" t="str">
        <f t="shared" si="6"/>
        <v>DOC</v>
      </c>
      <c r="E125" s="55">
        <v>42654</v>
      </c>
      <c r="F125" s="29">
        <v>3951.25</v>
      </c>
      <c r="G125" s="26" t="str">
        <f t="shared" si="5"/>
        <v>VSI</v>
      </c>
    </row>
    <row r="126" spans="1:7" ht="15">
      <c r="A126" t="s">
        <v>103</v>
      </c>
      <c r="B126" s="107"/>
      <c r="C126" s="26">
        <v>539638</v>
      </c>
      <c r="D126" s="109" t="str">
        <f t="shared" si="6"/>
        <v>DOC</v>
      </c>
      <c r="E126" s="55">
        <v>42654</v>
      </c>
      <c r="F126" s="29">
        <v>325</v>
      </c>
      <c r="G126" s="26" t="str">
        <f t="shared" si="5"/>
        <v>VSI</v>
      </c>
    </row>
    <row r="127" spans="1:7" ht="15">
      <c r="A127" t="s">
        <v>103</v>
      </c>
      <c r="B127" s="107"/>
      <c r="C127" s="26">
        <v>539643</v>
      </c>
      <c r="D127" s="109" t="str">
        <f t="shared" si="6"/>
        <v>DOC</v>
      </c>
      <c r="E127" s="55">
        <v>42655</v>
      </c>
      <c r="F127" s="29">
        <v>1640.1</v>
      </c>
      <c r="G127" s="26" t="str">
        <f t="shared" si="5"/>
        <v>VSI</v>
      </c>
    </row>
    <row r="128" spans="1:7" ht="15">
      <c r="A128" t="s">
        <v>103</v>
      </c>
      <c r="B128" s="107"/>
      <c r="C128" s="26">
        <v>539676</v>
      </c>
      <c r="D128" s="109" t="str">
        <f t="shared" si="6"/>
        <v>DOC</v>
      </c>
      <c r="E128" s="55">
        <v>42656</v>
      </c>
      <c r="F128" s="29">
        <v>1023.2</v>
      </c>
      <c r="G128" s="26" t="str">
        <f t="shared" si="5"/>
        <v>VSI</v>
      </c>
    </row>
    <row r="129" spans="1:7" ht="15">
      <c r="A129" t="s">
        <v>103</v>
      </c>
      <c r="B129" s="107"/>
      <c r="C129" s="26">
        <v>539644</v>
      </c>
      <c r="D129" s="109" t="str">
        <f t="shared" si="6"/>
        <v>DOC</v>
      </c>
      <c r="E129" s="55">
        <v>42657</v>
      </c>
      <c r="F129" s="29">
        <v>1202.75</v>
      </c>
      <c r="G129" s="26" t="str">
        <f t="shared" si="5"/>
        <v>VSI</v>
      </c>
    </row>
    <row r="130" spans="1:7" ht="15">
      <c r="A130" t="s">
        <v>103</v>
      </c>
      <c r="B130" s="107"/>
      <c r="C130" s="26">
        <v>539740</v>
      </c>
      <c r="D130" s="109" t="str">
        <f t="shared" si="6"/>
        <v>DOC</v>
      </c>
      <c r="E130" s="55">
        <v>42657</v>
      </c>
      <c r="F130" s="29">
        <v>436.8</v>
      </c>
      <c r="G130" s="26" t="str">
        <f t="shared" si="5"/>
        <v>VSI</v>
      </c>
    </row>
    <row r="131" spans="1:7" ht="15">
      <c r="A131" t="s">
        <v>103</v>
      </c>
      <c r="B131" s="107"/>
      <c r="C131" s="26">
        <v>539770</v>
      </c>
      <c r="D131" s="109" t="str">
        <f t="shared" si="6"/>
        <v>DOC</v>
      </c>
      <c r="E131" s="55">
        <v>42657</v>
      </c>
      <c r="F131" s="29">
        <v>3450</v>
      </c>
      <c r="G131" s="26" t="str">
        <f t="shared" si="5"/>
        <v>VSI</v>
      </c>
    </row>
    <row r="132" spans="1:7" ht="15">
      <c r="A132" t="s">
        <v>103</v>
      </c>
      <c r="B132" s="107"/>
      <c r="C132" s="26">
        <v>539766</v>
      </c>
      <c r="D132" s="109" t="str">
        <f t="shared" si="6"/>
        <v>DOC</v>
      </c>
      <c r="E132" s="55">
        <v>42660</v>
      </c>
      <c r="F132" s="29">
        <v>1714.8</v>
      </c>
      <c r="G132" s="26" t="str">
        <f t="shared" si="5"/>
        <v>VSI</v>
      </c>
    </row>
    <row r="133" spans="1:7" ht="15">
      <c r="A133" t="s">
        <v>103</v>
      </c>
      <c r="B133" s="107"/>
      <c r="C133" s="26">
        <v>539721</v>
      </c>
      <c r="D133" s="109" t="str">
        <f t="shared" si="6"/>
        <v>DOC</v>
      </c>
      <c r="E133" s="55">
        <v>42661</v>
      </c>
      <c r="F133" s="29">
        <v>4026.75</v>
      </c>
      <c r="G133" s="26" t="str">
        <f t="shared" si="5"/>
        <v>VSI</v>
      </c>
    </row>
    <row r="134" spans="1:7" ht="15">
      <c r="A134" t="s">
        <v>103</v>
      </c>
      <c r="B134" s="107"/>
      <c r="C134" s="26">
        <v>539765</v>
      </c>
      <c r="D134" s="109" t="str">
        <f t="shared" si="6"/>
        <v>DOC</v>
      </c>
      <c r="E134" s="55">
        <v>42661</v>
      </c>
      <c r="F134" s="29">
        <v>924.9</v>
      </c>
      <c r="G134" s="26" t="str">
        <f t="shared" si="5"/>
        <v>VSI</v>
      </c>
    </row>
    <row r="135" spans="1:7" ht="15">
      <c r="A135" t="s">
        <v>103</v>
      </c>
      <c r="B135" s="107"/>
      <c r="C135" s="26">
        <v>539768</v>
      </c>
      <c r="D135" s="109" t="str">
        <f t="shared" si="6"/>
        <v>DOC</v>
      </c>
      <c r="E135" s="55">
        <v>42661</v>
      </c>
      <c r="F135" s="29">
        <v>1480.9</v>
      </c>
      <c r="G135" s="26" t="str">
        <f t="shared" si="5"/>
        <v>VSI</v>
      </c>
    </row>
    <row r="136" spans="1:7" ht="15">
      <c r="A136" t="s">
        <v>103</v>
      </c>
      <c r="B136" s="107"/>
      <c r="C136" s="26">
        <v>539802</v>
      </c>
      <c r="D136" s="109" t="str">
        <f t="shared" si="6"/>
        <v>DOC</v>
      </c>
      <c r="E136" s="55">
        <v>42661</v>
      </c>
      <c r="F136" s="29">
        <v>633.55</v>
      </c>
      <c r="G136" s="26" t="str">
        <f t="shared" si="5"/>
        <v>VSI</v>
      </c>
    </row>
    <row r="137" spans="1:7" ht="15">
      <c r="A137" t="s">
        <v>103</v>
      </c>
      <c r="B137" s="107"/>
      <c r="C137" s="26">
        <v>539882</v>
      </c>
      <c r="D137" s="109" t="str">
        <f t="shared" si="6"/>
        <v>DOC</v>
      </c>
      <c r="E137" s="55">
        <v>42661</v>
      </c>
      <c r="F137" s="29">
        <v>1323</v>
      </c>
      <c r="G137" s="26" t="str">
        <f t="shared" si="5"/>
        <v>VSI</v>
      </c>
    </row>
    <row r="138" spans="1:7" ht="15">
      <c r="A138" t="s">
        <v>103</v>
      </c>
      <c r="B138" s="107"/>
      <c r="C138" s="26">
        <v>539874</v>
      </c>
      <c r="D138" s="109" t="str">
        <f t="shared" si="6"/>
        <v>DOC</v>
      </c>
      <c r="E138" s="55">
        <v>42662</v>
      </c>
      <c r="F138" s="29">
        <v>973.25</v>
      </c>
      <c r="G138" s="26" t="str">
        <f t="shared" si="5"/>
        <v>VSI</v>
      </c>
    </row>
    <row r="139" spans="1:7" ht="15">
      <c r="A139" t="s">
        <v>103</v>
      </c>
      <c r="B139" s="107"/>
      <c r="C139" s="26">
        <v>539875</v>
      </c>
      <c r="D139" s="109" t="str">
        <f t="shared" si="6"/>
        <v>DOC</v>
      </c>
      <c r="E139" s="55">
        <v>42662</v>
      </c>
      <c r="F139" s="29">
        <v>409.9</v>
      </c>
      <c r="G139" s="26" t="str">
        <f t="shared" si="5"/>
        <v>VSI</v>
      </c>
    </row>
    <row r="140" spans="1:7" ht="15">
      <c r="A140" t="s">
        <v>103</v>
      </c>
      <c r="B140" s="107"/>
      <c r="C140" s="26">
        <v>539922</v>
      </c>
      <c r="D140" s="109" t="str">
        <f t="shared" si="6"/>
        <v>DOC</v>
      </c>
      <c r="E140" s="55">
        <v>42663</v>
      </c>
      <c r="F140" s="29">
        <v>1056.2</v>
      </c>
      <c r="G140" s="26" t="str">
        <f t="shared" si="5"/>
        <v>VSI</v>
      </c>
    </row>
    <row r="141" spans="1:7" ht="15">
      <c r="A141" t="s">
        <v>103</v>
      </c>
      <c r="B141" s="107"/>
      <c r="C141" s="26">
        <v>539876</v>
      </c>
      <c r="D141" s="109" t="str">
        <f t="shared" si="6"/>
        <v>DOC</v>
      </c>
      <c r="E141" s="55">
        <v>42664</v>
      </c>
      <c r="F141" s="29">
        <v>4009.5</v>
      </c>
      <c r="G141" s="26" t="str">
        <f t="shared" si="5"/>
        <v>VSI</v>
      </c>
    </row>
    <row r="142" spans="1:7" ht="15">
      <c r="A142" t="s">
        <v>103</v>
      </c>
      <c r="B142" s="107"/>
      <c r="C142" s="26">
        <v>539931</v>
      </c>
      <c r="D142" s="109" t="str">
        <f t="shared" si="6"/>
        <v>DOC</v>
      </c>
      <c r="E142" s="55">
        <v>42664</v>
      </c>
      <c r="F142" s="29">
        <v>549.3</v>
      </c>
      <c r="G142" s="26" t="str">
        <f t="shared" si="5"/>
        <v>VSI</v>
      </c>
    </row>
    <row r="143" spans="1:7" ht="15">
      <c r="A143" t="s">
        <v>103</v>
      </c>
      <c r="B143" s="107"/>
      <c r="C143" s="26">
        <v>539873</v>
      </c>
      <c r="D143" s="109" t="str">
        <f t="shared" si="6"/>
        <v>DOC</v>
      </c>
      <c r="E143" s="55">
        <v>42667</v>
      </c>
      <c r="F143" s="29">
        <v>255.45</v>
      </c>
      <c r="G143" s="26" t="str">
        <f t="shared" si="5"/>
        <v>VSI</v>
      </c>
    </row>
    <row r="144" spans="1:7" ht="15">
      <c r="A144" t="s">
        <v>103</v>
      </c>
      <c r="B144" s="107"/>
      <c r="C144" s="26">
        <v>539877</v>
      </c>
      <c r="D144" s="109" t="str">
        <f t="shared" si="6"/>
        <v>DOC</v>
      </c>
      <c r="E144" s="55">
        <v>42668</v>
      </c>
      <c r="F144" s="29">
        <v>687</v>
      </c>
      <c r="G144" s="26" t="str">
        <f aca="true" t="shared" si="7" ref="G144:G163">G143</f>
        <v>VSI</v>
      </c>
    </row>
    <row r="145" spans="1:7" ht="15">
      <c r="A145" t="s">
        <v>103</v>
      </c>
      <c r="B145" s="107"/>
      <c r="C145" s="26">
        <v>539966</v>
      </c>
      <c r="D145" s="109" t="str">
        <f t="shared" si="6"/>
        <v>DOC</v>
      </c>
      <c r="E145" s="55">
        <v>42668</v>
      </c>
      <c r="F145" s="29">
        <v>3937</v>
      </c>
      <c r="G145" s="26" t="str">
        <f t="shared" si="7"/>
        <v>VSI</v>
      </c>
    </row>
    <row r="146" spans="1:7" ht="15">
      <c r="A146" t="s">
        <v>103</v>
      </c>
      <c r="B146" s="107"/>
      <c r="C146" s="26">
        <v>539967</v>
      </c>
      <c r="D146" s="109" t="str">
        <f t="shared" si="6"/>
        <v>DOC</v>
      </c>
      <c r="E146" s="55">
        <v>42668</v>
      </c>
      <c r="F146" s="29">
        <v>4550</v>
      </c>
      <c r="G146" s="26" t="str">
        <f t="shared" si="7"/>
        <v>VSI</v>
      </c>
    </row>
    <row r="147" spans="1:7" ht="15">
      <c r="A147" t="s">
        <v>103</v>
      </c>
      <c r="B147" s="107"/>
      <c r="C147" s="26">
        <v>540019</v>
      </c>
      <c r="D147" s="109" t="str">
        <f t="shared" si="6"/>
        <v>DOC</v>
      </c>
      <c r="E147" s="55">
        <v>42668</v>
      </c>
      <c r="F147" s="29">
        <v>1010.1</v>
      </c>
      <c r="G147" s="26" t="str">
        <f t="shared" si="7"/>
        <v>VSI</v>
      </c>
    </row>
    <row r="148" spans="1:7" ht="15">
      <c r="A148" t="s">
        <v>103</v>
      </c>
      <c r="B148" s="107"/>
      <c r="C148" s="26">
        <v>540052</v>
      </c>
      <c r="D148" s="109" t="str">
        <f t="shared" si="6"/>
        <v>DOC</v>
      </c>
      <c r="E148" s="55">
        <v>42669</v>
      </c>
      <c r="F148" s="29">
        <v>1027.85</v>
      </c>
      <c r="G148" s="26" t="str">
        <f t="shared" si="7"/>
        <v>VSI</v>
      </c>
    </row>
    <row r="149" spans="1:7" ht="15">
      <c r="A149" t="s">
        <v>103</v>
      </c>
      <c r="B149" s="107"/>
      <c r="C149" s="26">
        <v>540059</v>
      </c>
      <c r="D149" s="109" t="str">
        <f t="shared" si="6"/>
        <v>DOC</v>
      </c>
      <c r="E149" s="55">
        <v>42670</v>
      </c>
      <c r="F149" s="29">
        <v>3994.5</v>
      </c>
      <c r="G149" s="26" t="str">
        <f t="shared" si="7"/>
        <v>VSI</v>
      </c>
    </row>
    <row r="150" spans="1:7" ht="15">
      <c r="A150" t="s">
        <v>103</v>
      </c>
      <c r="B150" s="107"/>
      <c r="C150" s="26">
        <v>540164</v>
      </c>
      <c r="D150" s="109" t="str">
        <f t="shared" si="6"/>
        <v>DOC</v>
      </c>
      <c r="E150" s="55">
        <v>42670</v>
      </c>
      <c r="F150" s="29">
        <v>3675</v>
      </c>
      <c r="G150" s="26" t="str">
        <f t="shared" si="7"/>
        <v>VSI</v>
      </c>
    </row>
    <row r="151" spans="1:7" ht="15">
      <c r="A151" t="s">
        <v>103</v>
      </c>
      <c r="B151" s="107"/>
      <c r="C151" s="26">
        <v>540167</v>
      </c>
      <c r="D151" s="109" t="str">
        <f aca="true" t="shared" si="8" ref="D151:D163">D150</f>
        <v>DOC</v>
      </c>
      <c r="E151" s="55">
        <v>42670</v>
      </c>
      <c r="F151" s="29">
        <v>1026.2</v>
      </c>
      <c r="G151" s="26" t="str">
        <f t="shared" si="7"/>
        <v>VSI</v>
      </c>
    </row>
    <row r="152" spans="1:7" ht="15">
      <c r="A152" t="s">
        <v>103</v>
      </c>
      <c r="B152" s="107"/>
      <c r="C152" s="26">
        <v>539962</v>
      </c>
      <c r="D152" s="109" t="str">
        <f t="shared" si="8"/>
        <v>DOC</v>
      </c>
      <c r="E152" s="55">
        <v>42671</v>
      </c>
      <c r="F152" s="29">
        <v>1464.8</v>
      </c>
      <c r="G152" s="26" t="str">
        <f t="shared" si="7"/>
        <v>VSI</v>
      </c>
    </row>
    <row r="153" spans="1:7" ht="15">
      <c r="A153" t="s">
        <v>103</v>
      </c>
      <c r="B153" s="107"/>
      <c r="C153" s="26">
        <v>540166</v>
      </c>
      <c r="D153" s="109" t="str">
        <f t="shared" si="8"/>
        <v>DOC</v>
      </c>
      <c r="E153" s="55">
        <v>42671</v>
      </c>
      <c r="F153" s="29">
        <v>548.8</v>
      </c>
      <c r="G153" s="26" t="str">
        <f t="shared" si="7"/>
        <v>VSI</v>
      </c>
    </row>
    <row r="154" spans="1:7" ht="15">
      <c r="A154" t="s">
        <v>103</v>
      </c>
      <c r="B154" s="107"/>
      <c r="C154" s="26">
        <v>540292</v>
      </c>
      <c r="D154" s="109" t="str">
        <f t="shared" si="8"/>
        <v>DOC</v>
      </c>
      <c r="E154" s="55">
        <v>42671</v>
      </c>
      <c r="F154" s="29">
        <v>1110</v>
      </c>
      <c r="G154" s="26" t="str">
        <f t="shared" si="7"/>
        <v>VSI</v>
      </c>
    </row>
    <row r="155" spans="1:7" ht="15">
      <c r="A155" t="s">
        <v>103</v>
      </c>
      <c r="B155" s="107"/>
      <c r="C155" s="26">
        <v>540060</v>
      </c>
      <c r="D155" s="109" t="str">
        <f t="shared" si="8"/>
        <v>DOC</v>
      </c>
      <c r="E155" s="55">
        <v>42673</v>
      </c>
      <c r="F155" s="29">
        <v>648.5</v>
      </c>
      <c r="G155" s="26" t="str">
        <f t="shared" si="7"/>
        <v>VSI</v>
      </c>
    </row>
    <row r="156" spans="1:7" ht="15">
      <c r="A156" t="s">
        <v>103</v>
      </c>
      <c r="B156" s="107"/>
      <c r="C156" s="26">
        <v>540248</v>
      </c>
      <c r="D156" s="109" t="str">
        <f t="shared" si="8"/>
        <v>DOC</v>
      </c>
      <c r="E156" s="55">
        <v>42674</v>
      </c>
      <c r="F156" s="29">
        <v>1339.3</v>
      </c>
      <c r="G156" s="26" t="str">
        <f t="shared" si="7"/>
        <v>VSI</v>
      </c>
    </row>
    <row r="157" spans="1:7" ht="15">
      <c r="A157" t="s">
        <v>103</v>
      </c>
      <c r="B157" s="107"/>
      <c r="C157" s="26">
        <v>540206</v>
      </c>
      <c r="D157" s="109" t="str">
        <f t="shared" si="8"/>
        <v>DOC</v>
      </c>
      <c r="E157" s="55">
        <v>42675</v>
      </c>
      <c r="F157" s="29">
        <v>4381.25</v>
      </c>
      <c r="G157" s="26" t="str">
        <f t="shared" si="7"/>
        <v>VSI</v>
      </c>
    </row>
    <row r="158" spans="1:7" ht="15">
      <c r="A158" t="s">
        <v>103</v>
      </c>
      <c r="B158" s="107"/>
      <c r="C158" s="26">
        <v>540249</v>
      </c>
      <c r="D158" s="109" t="str">
        <f t="shared" si="8"/>
        <v>DOC</v>
      </c>
      <c r="E158" s="55">
        <v>42675</v>
      </c>
      <c r="F158" s="29">
        <v>993.15</v>
      </c>
      <c r="G158" s="26" t="str">
        <f t="shared" si="7"/>
        <v>VSI</v>
      </c>
    </row>
    <row r="159" spans="1:7" ht="15">
      <c r="A159" t="s">
        <v>103</v>
      </c>
      <c r="B159" s="107"/>
      <c r="C159" s="26">
        <v>540250</v>
      </c>
      <c r="D159" s="109" t="str">
        <f t="shared" si="8"/>
        <v>DOC</v>
      </c>
      <c r="E159" s="55">
        <v>42675</v>
      </c>
      <c r="F159" s="29">
        <v>637.6</v>
      </c>
      <c r="G159" s="26" t="str">
        <f t="shared" si="7"/>
        <v>VSI</v>
      </c>
    </row>
    <row r="160" spans="1:7" ht="15">
      <c r="A160" t="s">
        <v>103</v>
      </c>
      <c r="B160" s="107"/>
      <c r="C160" s="26">
        <v>540295</v>
      </c>
      <c r="D160" s="109" t="str">
        <f t="shared" si="8"/>
        <v>DOC</v>
      </c>
      <c r="E160" s="55">
        <v>42675</v>
      </c>
      <c r="F160" s="29">
        <v>528.05</v>
      </c>
      <c r="G160" s="26" t="str">
        <f t="shared" si="7"/>
        <v>VSI</v>
      </c>
    </row>
    <row r="161" spans="1:7" ht="15">
      <c r="A161" t="s">
        <v>103</v>
      </c>
      <c r="B161" s="107"/>
      <c r="C161" s="26">
        <v>540196</v>
      </c>
      <c r="D161" s="109" t="str">
        <f t="shared" si="8"/>
        <v>DOC</v>
      </c>
      <c r="E161" s="55">
        <v>42676</v>
      </c>
      <c r="F161" s="29">
        <v>1433.8</v>
      </c>
      <c r="G161" s="26" t="str">
        <f t="shared" si="7"/>
        <v>VSI</v>
      </c>
    </row>
    <row r="162" spans="1:7" ht="15">
      <c r="A162" t="s">
        <v>103</v>
      </c>
      <c r="B162" s="107"/>
      <c r="C162" s="26">
        <v>540303</v>
      </c>
      <c r="D162" s="109" t="str">
        <f t="shared" si="8"/>
        <v>DOC</v>
      </c>
      <c r="E162" s="55">
        <v>42677</v>
      </c>
      <c r="F162" s="29">
        <v>632.5</v>
      </c>
      <c r="G162" s="26" t="str">
        <f t="shared" si="7"/>
        <v>VSI</v>
      </c>
    </row>
    <row r="163" spans="1:7" ht="15">
      <c r="A163" t="s">
        <v>103</v>
      </c>
      <c r="B163" s="107"/>
      <c r="C163" s="26">
        <v>540400</v>
      </c>
      <c r="D163" s="109" t="str">
        <f t="shared" si="8"/>
        <v>DOC</v>
      </c>
      <c r="E163" s="55">
        <v>42677</v>
      </c>
      <c r="F163" s="29">
        <v>1022.2</v>
      </c>
      <c r="G163" s="26" t="str">
        <f t="shared" si="7"/>
        <v>VSI</v>
      </c>
    </row>
    <row r="164" spans="1:7" ht="15">
      <c r="A164" t="s">
        <v>103</v>
      </c>
      <c r="B164" s="107"/>
      <c r="C164" s="26">
        <v>542115</v>
      </c>
      <c r="D164" s="109" t="s">
        <v>45</v>
      </c>
      <c r="E164" s="55">
        <v>42738</v>
      </c>
      <c r="F164" s="29">
        <v>1102.25</v>
      </c>
      <c r="G164" s="26" t="s">
        <v>35</v>
      </c>
    </row>
    <row r="165" spans="1:7" ht="15">
      <c r="A165" t="s">
        <v>103</v>
      </c>
      <c r="B165" s="107"/>
      <c r="C165" s="26">
        <v>542265</v>
      </c>
      <c r="D165" s="109" t="s">
        <v>45</v>
      </c>
      <c r="E165" s="55">
        <v>42738</v>
      </c>
      <c r="F165" s="29">
        <v>1002.85</v>
      </c>
      <c r="G165" s="26" t="s">
        <v>35</v>
      </c>
    </row>
    <row r="166" spans="1:7" ht="15">
      <c r="A166" t="s">
        <v>103</v>
      </c>
      <c r="B166" s="107"/>
      <c r="C166" s="26">
        <v>542272</v>
      </c>
      <c r="D166" s="109" t="s">
        <v>45</v>
      </c>
      <c r="E166" s="55">
        <v>42738</v>
      </c>
      <c r="F166" s="29">
        <v>699.9</v>
      </c>
      <c r="G166" s="26" t="s">
        <v>35</v>
      </c>
    </row>
    <row r="167" spans="1:7" ht="15">
      <c r="A167" t="s">
        <v>103</v>
      </c>
      <c r="B167" s="107"/>
      <c r="C167" s="26">
        <v>542280</v>
      </c>
      <c r="D167" s="109" t="s">
        <v>45</v>
      </c>
      <c r="E167" s="55">
        <v>42738</v>
      </c>
      <c r="F167" s="29">
        <v>3710.75</v>
      </c>
      <c r="G167" s="26" t="s">
        <v>35</v>
      </c>
    </row>
    <row r="168" spans="1:7" ht="15">
      <c r="A168" t="s">
        <v>103</v>
      </c>
      <c r="B168" s="107"/>
      <c r="C168" s="26">
        <v>542281</v>
      </c>
      <c r="D168" s="109" t="s">
        <v>45</v>
      </c>
      <c r="E168" s="55">
        <v>42739</v>
      </c>
      <c r="F168" s="29">
        <v>1273.8</v>
      </c>
      <c r="G168" s="26" t="s">
        <v>35</v>
      </c>
    </row>
    <row r="169" spans="1:7" ht="15">
      <c r="A169" t="s">
        <v>103</v>
      </c>
      <c r="B169" s="107"/>
      <c r="C169" s="26">
        <v>542282</v>
      </c>
      <c r="D169" s="109" t="s">
        <v>45</v>
      </c>
      <c r="E169" s="55">
        <v>42738</v>
      </c>
      <c r="F169" s="29">
        <v>966.4</v>
      </c>
      <c r="G169" s="26" t="s">
        <v>35</v>
      </c>
    </row>
    <row r="170" spans="1:7" ht="15">
      <c r="A170" t="s">
        <v>103</v>
      </c>
      <c r="B170" s="107"/>
      <c r="C170" s="26">
        <v>542284</v>
      </c>
      <c r="D170" s="109" t="s">
        <v>45</v>
      </c>
      <c r="E170" s="55">
        <v>42744</v>
      </c>
      <c r="F170" s="29">
        <v>392.4</v>
      </c>
      <c r="G170" s="26" t="s">
        <v>35</v>
      </c>
    </row>
    <row r="171" spans="1:7" ht="15">
      <c r="A171" t="s">
        <v>103</v>
      </c>
      <c r="B171" s="107"/>
      <c r="C171" s="26">
        <v>542285</v>
      </c>
      <c r="D171" s="109" t="s">
        <v>45</v>
      </c>
      <c r="E171" s="55">
        <v>42739</v>
      </c>
      <c r="F171" s="29">
        <v>1084.75</v>
      </c>
      <c r="G171" s="26" t="s">
        <v>35</v>
      </c>
    </row>
    <row r="172" spans="1:7" ht="15">
      <c r="A172" t="s">
        <v>103</v>
      </c>
      <c r="B172" s="107"/>
      <c r="C172" s="26">
        <v>542286</v>
      </c>
      <c r="D172" s="109" t="s">
        <v>45</v>
      </c>
      <c r="E172" s="55">
        <v>42748</v>
      </c>
      <c r="F172" s="29">
        <v>241.45</v>
      </c>
      <c r="G172" s="26" t="s">
        <v>35</v>
      </c>
    </row>
    <row r="173" spans="1:7" ht="15">
      <c r="A173" t="s">
        <v>103</v>
      </c>
      <c r="B173" s="107"/>
      <c r="C173" s="26">
        <v>542358</v>
      </c>
      <c r="D173" s="109" t="s">
        <v>45</v>
      </c>
      <c r="E173" s="55">
        <v>42740</v>
      </c>
      <c r="F173" s="29">
        <v>3851.55</v>
      </c>
      <c r="G173" s="26" t="s">
        <v>35</v>
      </c>
    </row>
    <row r="174" spans="1:7" ht="15">
      <c r="A174" t="s">
        <v>103</v>
      </c>
      <c r="B174" s="107"/>
      <c r="C174" s="26">
        <v>542359</v>
      </c>
      <c r="D174" s="109" t="s">
        <v>45</v>
      </c>
      <c r="E174" s="55">
        <v>42740</v>
      </c>
      <c r="F174" s="29">
        <v>662.25</v>
      </c>
      <c r="G174" s="26" t="s">
        <v>35</v>
      </c>
    </row>
    <row r="175" spans="1:7" ht="15">
      <c r="A175" t="s">
        <v>103</v>
      </c>
      <c r="B175" s="107"/>
      <c r="C175" s="26">
        <v>542420</v>
      </c>
      <c r="D175" s="109" t="s">
        <v>45</v>
      </c>
      <c r="E175" s="55">
        <v>42740</v>
      </c>
      <c r="F175" s="29">
        <v>985.9</v>
      </c>
      <c r="G175" s="26" t="s">
        <v>35</v>
      </c>
    </row>
    <row r="176" spans="1:7" ht="15">
      <c r="A176" t="s">
        <v>103</v>
      </c>
      <c r="B176" s="107"/>
      <c r="C176" s="26">
        <v>542453</v>
      </c>
      <c r="D176" s="109" t="s">
        <v>45</v>
      </c>
      <c r="E176" s="55">
        <v>42745</v>
      </c>
      <c r="F176" s="29">
        <v>3718.9</v>
      </c>
      <c r="G176" s="26" t="s">
        <v>35</v>
      </c>
    </row>
    <row r="177" spans="1:7" ht="15">
      <c r="A177" t="s">
        <v>103</v>
      </c>
      <c r="B177" s="107"/>
      <c r="C177" s="26">
        <v>542456</v>
      </c>
      <c r="D177" s="109" t="s">
        <v>45</v>
      </c>
      <c r="E177" s="55">
        <v>42740</v>
      </c>
      <c r="F177" s="29">
        <v>474.8</v>
      </c>
      <c r="G177" s="26" t="s">
        <v>35</v>
      </c>
    </row>
    <row r="178" spans="1:7" ht="15">
      <c r="A178" t="s">
        <v>103</v>
      </c>
      <c r="B178" s="107"/>
      <c r="C178" s="26">
        <v>542477</v>
      </c>
      <c r="D178" s="109" t="s">
        <v>45</v>
      </c>
      <c r="E178" s="55">
        <v>42746</v>
      </c>
      <c r="F178" s="29">
        <v>501.3</v>
      </c>
      <c r="G178" s="26" t="s">
        <v>35</v>
      </c>
    </row>
    <row r="179" spans="1:7" ht="15">
      <c r="A179" t="s">
        <v>103</v>
      </c>
      <c r="B179" s="107"/>
      <c r="C179" s="26">
        <v>542526</v>
      </c>
      <c r="D179" s="109" t="s">
        <v>45</v>
      </c>
      <c r="E179" s="55">
        <v>42746</v>
      </c>
      <c r="F179" s="29">
        <v>1060.7</v>
      </c>
      <c r="G179" s="26" t="s">
        <v>35</v>
      </c>
    </row>
    <row r="180" spans="1:7" ht="15">
      <c r="A180" t="s">
        <v>103</v>
      </c>
      <c r="B180" s="107"/>
      <c r="C180" s="26">
        <v>542626</v>
      </c>
      <c r="D180" s="109" t="s">
        <v>45</v>
      </c>
      <c r="E180" s="55">
        <v>42747</v>
      </c>
      <c r="F180" s="29">
        <v>1038.9</v>
      </c>
      <c r="G180" s="26" t="s">
        <v>35</v>
      </c>
    </row>
    <row r="181" spans="1:7" ht="15">
      <c r="A181" t="s">
        <v>103</v>
      </c>
      <c r="B181" s="107"/>
      <c r="C181" s="26">
        <v>542668</v>
      </c>
      <c r="D181" s="109" t="s">
        <v>45</v>
      </c>
      <c r="E181" s="55">
        <v>42754</v>
      </c>
      <c r="F181" s="29">
        <v>1321.55</v>
      </c>
      <c r="G181" s="26" t="s">
        <v>35</v>
      </c>
    </row>
    <row r="182" spans="1:7" ht="15">
      <c r="A182" t="s">
        <v>103</v>
      </c>
      <c r="B182" s="107"/>
      <c r="C182" s="26">
        <v>542669</v>
      </c>
      <c r="D182" s="109" t="s">
        <v>45</v>
      </c>
      <c r="E182" s="55">
        <v>42752</v>
      </c>
      <c r="F182" s="29">
        <v>3655.9</v>
      </c>
      <c r="G182" s="26" t="s">
        <v>35</v>
      </c>
    </row>
    <row r="183" spans="1:7" ht="15">
      <c r="A183" t="s">
        <v>103</v>
      </c>
      <c r="B183" s="107"/>
      <c r="C183" s="26">
        <v>542707</v>
      </c>
      <c r="D183" s="109" t="s">
        <v>45</v>
      </c>
      <c r="E183" s="55">
        <v>42752</v>
      </c>
      <c r="F183" s="29">
        <v>918.35</v>
      </c>
      <c r="G183" s="26" t="s">
        <v>35</v>
      </c>
    </row>
    <row r="184" spans="1:7" ht="15">
      <c r="A184" t="s">
        <v>103</v>
      </c>
      <c r="B184" s="107"/>
      <c r="C184" s="26">
        <v>542708</v>
      </c>
      <c r="D184" s="109" t="s">
        <v>45</v>
      </c>
      <c r="E184" s="55">
        <v>42752</v>
      </c>
      <c r="F184" s="29">
        <v>769.9</v>
      </c>
      <c r="G184" s="26" t="s">
        <v>35</v>
      </c>
    </row>
    <row r="185" spans="1:7" ht="15">
      <c r="A185" t="s">
        <v>103</v>
      </c>
      <c r="B185" s="107"/>
      <c r="C185" s="26">
        <v>542710</v>
      </c>
      <c r="D185" s="109" t="s">
        <v>45</v>
      </c>
      <c r="E185" s="55">
        <v>42752</v>
      </c>
      <c r="F185" s="29">
        <v>1416.3</v>
      </c>
      <c r="G185" s="26" t="s">
        <v>35</v>
      </c>
    </row>
    <row r="186" spans="1:7" ht="15">
      <c r="A186" t="s">
        <v>103</v>
      </c>
      <c r="B186" s="107"/>
      <c r="C186" s="26">
        <v>542734</v>
      </c>
      <c r="D186" s="109" t="s">
        <v>45</v>
      </c>
      <c r="E186" s="55">
        <v>42760</v>
      </c>
      <c r="F186" s="29">
        <v>384.4</v>
      </c>
      <c r="G186" s="26" t="s">
        <v>35</v>
      </c>
    </row>
    <row r="187" spans="1:7" ht="15">
      <c r="A187" t="s">
        <v>103</v>
      </c>
      <c r="B187" s="107"/>
      <c r="C187" s="26">
        <v>542735</v>
      </c>
      <c r="D187" s="109" t="s">
        <v>45</v>
      </c>
      <c r="E187" s="55">
        <v>42753</v>
      </c>
      <c r="F187" s="29">
        <v>1103.25</v>
      </c>
      <c r="G187" s="26" t="s">
        <v>35</v>
      </c>
    </row>
    <row r="188" spans="1:7" ht="15">
      <c r="A188" t="s">
        <v>103</v>
      </c>
      <c r="B188" s="107"/>
      <c r="C188" s="26">
        <v>542743</v>
      </c>
      <c r="D188" s="109" t="s">
        <v>45</v>
      </c>
      <c r="E188" s="55">
        <v>42753</v>
      </c>
      <c r="F188" s="29">
        <v>458</v>
      </c>
      <c r="G188" s="26" t="s">
        <v>35</v>
      </c>
    </row>
    <row r="189" spans="1:7" ht="15">
      <c r="A189" t="s">
        <v>103</v>
      </c>
      <c r="B189" s="107"/>
      <c r="C189" s="26">
        <v>542835</v>
      </c>
      <c r="D189" s="109" t="s">
        <v>45</v>
      </c>
      <c r="E189" s="55">
        <v>42754</v>
      </c>
      <c r="F189" s="29">
        <v>942.4</v>
      </c>
      <c r="G189" s="26" t="s">
        <v>35</v>
      </c>
    </row>
    <row r="190" spans="1:7" ht="15">
      <c r="A190" t="s">
        <v>103</v>
      </c>
      <c r="B190" s="107"/>
      <c r="C190" s="26">
        <v>542859</v>
      </c>
      <c r="D190" s="109" t="s">
        <v>45</v>
      </c>
      <c r="E190" s="55">
        <v>42754</v>
      </c>
      <c r="F190" s="29">
        <v>588.55</v>
      </c>
      <c r="G190" s="26" t="s">
        <v>35</v>
      </c>
    </row>
    <row r="191" spans="1:7" ht="15">
      <c r="A191" t="s">
        <v>103</v>
      </c>
      <c r="B191" s="107"/>
      <c r="C191" s="26">
        <v>542884</v>
      </c>
      <c r="D191" s="109" t="s">
        <v>45</v>
      </c>
      <c r="E191" s="55">
        <v>42759</v>
      </c>
      <c r="F191" s="29">
        <v>3793.9</v>
      </c>
      <c r="G191" s="26" t="s">
        <v>35</v>
      </c>
    </row>
    <row r="192" spans="1:7" ht="15">
      <c r="A192" t="s">
        <v>103</v>
      </c>
      <c r="B192" s="107"/>
      <c r="C192" s="26">
        <v>542911</v>
      </c>
      <c r="D192" s="109" t="s">
        <v>45</v>
      </c>
      <c r="E192" s="55">
        <v>42759</v>
      </c>
      <c r="F192" s="29">
        <v>951.35</v>
      </c>
      <c r="G192" s="26" t="s">
        <v>35</v>
      </c>
    </row>
    <row r="193" spans="1:7" ht="15">
      <c r="A193" t="s">
        <v>103</v>
      </c>
      <c r="B193" s="107"/>
      <c r="C193" s="26">
        <v>542912</v>
      </c>
      <c r="D193" s="109" t="s">
        <v>45</v>
      </c>
      <c r="E193" s="55">
        <v>42760</v>
      </c>
      <c r="F193" s="29">
        <v>1000.4</v>
      </c>
      <c r="G193" s="26" t="s">
        <v>35</v>
      </c>
    </row>
    <row r="194" spans="1:7" ht="15">
      <c r="A194" t="s">
        <v>103</v>
      </c>
      <c r="B194" s="107"/>
      <c r="C194" s="26">
        <v>542913</v>
      </c>
      <c r="D194" s="109" t="s">
        <v>45</v>
      </c>
      <c r="E194" s="55">
        <v>42760</v>
      </c>
      <c r="F194" s="29">
        <v>1144.55</v>
      </c>
      <c r="G194" s="26" t="s">
        <v>35</v>
      </c>
    </row>
    <row r="195" spans="1:7" ht="15">
      <c r="A195" t="s">
        <v>103</v>
      </c>
      <c r="B195" s="107"/>
      <c r="C195" s="26">
        <v>543042</v>
      </c>
      <c r="D195" s="109" t="s">
        <v>45</v>
      </c>
      <c r="E195" s="55">
        <v>42761</v>
      </c>
      <c r="F195" s="29">
        <v>926.4</v>
      </c>
      <c r="G195" s="26" t="s">
        <v>35</v>
      </c>
    </row>
    <row r="196" spans="1:7" ht="15">
      <c r="A196" t="s">
        <v>104</v>
      </c>
      <c r="B196" s="107"/>
      <c r="C196" s="26">
        <v>210630</v>
      </c>
      <c r="D196" s="109" t="s">
        <v>45</v>
      </c>
      <c r="E196" s="55">
        <v>42744</v>
      </c>
      <c r="F196" s="29">
        <v>280.8500000000058</v>
      </c>
      <c r="G196" s="26" t="s">
        <v>35</v>
      </c>
    </row>
    <row r="197" spans="1:7" ht="15">
      <c r="A197" t="s">
        <v>52</v>
      </c>
      <c r="B197" s="107"/>
      <c r="C197" s="26">
        <v>1481</v>
      </c>
      <c r="D197" s="109" t="s">
        <v>97</v>
      </c>
      <c r="E197" s="55">
        <v>42548</v>
      </c>
      <c r="F197" s="29">
        <v>675</v>
      </c>
      <c r="G197" s="26" t="s">
        <v>35</v>
      </c>
    </row>
    <row r="198" spans="1:7" ht="15">
      <c r="A198" t="s">
        <v>52</v>
      </c>
      <c r="B198" s="107"/>
      <c r="C198" s="26">
        <v>1482</v>
      </c>
      <c r="D198" s="109" t="s">
        <v>97</v>
      </c>
      <c r="E198" s="55">
        <f>E197</f>
        <v>42548</v>
      </c>
      <c r="F198" s="29">
        <v>1475</v>
      </c>
      <c r="G198" s="26" t="str">
        <f>G197</f>
        <v>VSI</v>
      </c>
    </row>
    <row r="199" spans="1:7" ht="15">
      <c r="A199" t="s">
        <v>52</v>
      </c>
      <c r="B199" s="107"/>
      <c r="C199" s="26">
        <v>1483</v>
      </c>
      <c r="D199" s="109" t="s">
        <v>97</v>
      </c>
      <c r="E199" s="55">
        <f>E198</f>
        <v>42548</v>
      </c>
      <c r="F199" s="29">
        <v>600</v>
      </c>
      <c r="G199" s="26" t="str">
        <f>G198</f>
        <v>VSI</v>
      </c>
    </row>
    <row r="200" spans="1:7" ht="15">
      <c r="A200" t="s">
        <v>52</v>
      </c>
      <c r="B200" s="107"/>
      <c r="C200" s="26">
        <v>1484</v>
      </c>
      <c r="D200" s="109" t="s">
        <v>97</v>
      </c>
      <c r="E200" s="55">
        <f>E199</f>
        <v>42548</v>
      </c>
      <c r="F200" s="29">
        <v>75</v>
      </c>
      <c r="G200" s="26" t="str">
        <f>G199</f>
        <v>VSI</v>
      </c>
    </row>
    <row r="201" spans="1:7" ht="15">
      <c r="A201" t="s">
        <v>53</v>
      </c>
      <c r="B201" s="107"/>
      <c r="C201" s="26">
        <v>8065027632</v>
      </c>
      <c r="D201" s="109" t="s">
        <v>96</v>
      </c>
      <c r="E201" s="55">
        <v>42615</v>
      </c>
      <c r="F201" s="29">
        <v>68137.5</v>
      </c>
      <c r="G201" s="26" t="s">
        <v>35</v>
      </c>
    </row>
    <row r="202" spans="1:7" ht="15">
      <c r="A202" t="s">
        <v>53</v>
      </c>
      <c r="B202" s="107"/>
      <c r="C202" s="26">
        <v>8065027692</v>
      </c>
      <c r="D202" s="109" t="str">
        <f aca="true" t="shared" si="9" ref="D202:D208">D201</f>
        <v>DOIT</v>
      </c>
      <c r="E202" s="55">
        <v>42641</v>
      </c>
      <c r="F202" s="29">
        <v>69860</v>
      </c>
      <c r="G202" s="26" t="str">
        <f aca="true" t="shared" si="10" ref="G202:G208">G201</f>
        <v>VSI</v>
      </c>
    </row>
    <row r="203" spans="1:7" ht="15">
      <c r="A203" t="s">
        <v>53</v>
      </c>
      <c r="B203" s="107"/>
      <c r="C203" s="26">
        <v>8065027773</v>
      </c>
      <c r="D203" s="109" t="str">
        <f t="shared" si="9"/>
        <v>DOIT</v>
      </c>
      <c r="E203" s="55">
        <v>42667</v>
      </c>
      <c r="F203" s="29">
        <v>5437.5</v>
      </c>
      <c r="G203" s="26" t="str">
        <f t="shared" si="10"/>
        <v>VSI</v>
      </c>
    </row>
    <row r="204" spans="1:7" ht="15">
      <c r="A204" t="s">
        <v>53</v>
      </c>
      <c r="B204" s="107"/>
      <c r="C204" s="26">
        <v>6065031787</v>
      </c>
      <c r="D204" s="109" t="str">
        <f t="shared" si="9"/>
        <v>DOIT</v>
      </c>
      <c r="E204" s="55">
        <v>42625</v>
      </c>
      <c r="F204" s="29">
        <v>51340.3</v>
      </c>
      <c r="G204" s="26" t="str">
        <f t="shared" si="10"/>
        <v>VSI</v>
      </c>
    </row>
    <row r="205" spans="1:7" ht="15">
      <c r="A205" t="s">
        <v>53</v>
      </c>
      <c r="B205" s="107"/>
      <c r="C205" s="26">
        <v>6065031785</v>
      </c>
      <c r="D205" s="109" t="str">
        <f t="shared" si="9"/>
        <v>DOIT</v>
      </c>
      <c r="E205" s="55">
        <v>42629</v>
      </c>
      <c r="F205" s="29">
        <v>1059044.12</v>
      </c>
      <c r="G205" s="26" t="str">
        <f t="shared" si="10"/>
        <v>VSI</v>
      </c>
    </row>
    <row r="206" spans="1:7" ht="15">
      <c r="A206" t="s">
        <v>53</v>
      </c>
      <c r="B206" s="107"/>
      <c r="C206" s="26">
        <v>6065031782</v>
      </c>
      <c r="D206" s="109" t="str">
        <f t="shared" si="9"/>
        <v>DOIT</v>
      </c>
      <c r="E206" s="55">
        <v>42629</v>
      </c>
      <c r="F206" s="29">
        <v>497833.55</v>
      </c>
      <c r="G206" s="26" t="str">
        <f t="shared" si="10"/>
        <v>VSI</v>
      </c>
    </row>
    <row r="207" spans="1:7" ht="15">
      <c r="A207" t="s">
        <v>53</v>
      </c>
      <c r="B207" s="107"/>
      <c r="C207" s="26">
        <v>4065000328</v>
      </c>
      <c r="D207" s="109" t="str">
        <f t="shared" si="9"/>
        <v>DOIT</v>
      </c>
      <c r="E207" s="55">
        <v>42642</v>
      </c>
      <c r="F207" s="29">
        <v>264552.5</v>
      </c>
      <c r="G207" s="26" t="str">
        <f t="shared" si="10"/>
        <v>VSI</v>
      </c>
    </row>
    <row r="208" spans="1:7" ht="15">
      <c r="A208" t="s">
        <v>53</v>
      </c>
      <c r="B208" s="107"/>
      <c r="C208" s="26">
        <v>6065032259</v>
      </c>
      <c r="D208" s="109" t="str">
        <f t="shared" si="9"/>
        <v>DOIT</v>
      </c>
      <c r="E208" s="55">
        <v>42690</v>
      </c>
      <c r="F208" s="29">
        <v>532269.88</v>
      </c>
      <c r="G208" s="26" t="str">
        <f t="shared" si="10"/>
        <v>VSI</v>
      </c>
    </row>
    <row r="209" spans="1:7" ht="15">
      <c r="A209" t="s">
        <v>105</v>
      </c>
      <c r="B209" s="107"/>
      <c r="C209" s="26" t="s">
        <v>76</v>
      </c>
      <c r="D209" s="109" t="s">
        <v>45</v>
      </c>
      <c r="E209" s="55">
        <v>42709</v>
      </c>
      <c r="F209" s="29">
        <v>408.8</v>
      </c>
      <c r="G209" s="26" t="s">
        <v>35</v>
      </c>
    </row>
    <row r="210" spans="1:7" ht="15">
      <c r="A210" t="s">
        <v>54</v>
      </c>
      <c r="B210" s="107"/>
      <c r="C210" s="26">
        <v>8002749291</v>
      </c>
      <c r="D210" s="109" t="s">
        <v>96</v>
      </c>
      <c r="E210" s="55">
        <v>42684</v>
      </c>
      <c r="F210" s="29">
        <v>623835.5</v>
      </c>
      <c r="G210" s="26" t="s">
        <v>35</v>
      </c>
    </row>
    <row r="211" spans="1:7" ht="15">
      <c r="A211" t="s">
        <v>54</v>
      </c>
      <c r="B211" s="107"/>
      <c r="C211" s="26">
        <v>8002749292</v>
      </c>
      <c r="D211" s="109" t="s">
        <v>96</v>
      </c>
      <c r="E211" s="55">
        <v>42684</v>
      </c>
      <c r="F211" s="29">
        <v>374906</v>
      </c>
      <c r="G211" s="26" t="s">
        <v>35</v>
      </c>
    </row>
    <row r="212" spans="1:7" ht="15">
      <c r="A212" t="s">
        <v>54</v>
      </c>
      <c r="B212" s="107"/>
      <c r="C212" s="26">
        <v>8002746939</v>
      </c>
      <c r="D212" s="109" t="s">
        <v>96</v>
      </c>
      <c r="E212" s="55">
        <v>42684</v>
      </c>
      <c r="F212" s="29">
        <v>1390622.5</v>
      </c>
      <c r="G212" s="26" t="s">
        <v>35</v>
      </c>
    </row>
    <row r="213" spans="1:7" ht="15">
      <c r="A213" t="s">
        <v>54</v>
      </c>
      <c r="B213" s="107"/>
      <c r="C213" s="26">
        <v>8002765672</v>
      </c>
      <c r="D213" s="109" t="s">
        <v>96</v>
      </c>
      <c r="E213" s="55">
        <v>42723</v>
      </c>
      <c r="F213" s="29">
        <v>320677.17</v>
      </c>
      <c r="G213" s="26" t="s">
        <v>35</v>
      </c>
    </row>
    <row r="214" spans="1:7" ht="15">
      <c r="A214" t="s">
        <v>54</v>
      </c>
      <c r="B214" s="107"/>
      <c r="C214" s="26">
        <v>8002765675</v>
      </c>
      <c r="D214" s="109" t="s">
        <v>96</v>
      </c>
      <c r="E214" s="55">
        <v>42723</v>
      </c>
      <c r="F214" s="29">
        <v>208743</v>
      </c>
      <c r="G214" s="26" t="s">
        <v>35</v>
      </c>
    </row>
    <row r="215" spans="1:7" ht="15">
      <c r="A215" t="s">
        <v>54</v>
      </c>
      <c r="B215" s="107"/>
      <c r="C215" s="26">
        <v>8002796833</v>
      </c>
      <c r="D215" s="109" t="s">
        <v>96</v>
      </c>
      <c r="E215" s="55">
        <v>42755</v>
      </c>
      <c r="F215" s="29">
        <v>1087955</v>
      </c>
      <c r="G215" s="26" t="s">
        <v>35</v>
      </c>
    </row>
    <row r="216" spans="1:7" ht="15">
      <c r="A216" t="s">
        <v>54</v>
      </c>
      <c r="B216" s="107"/>
      <c r="C216" s="26">
        <v>8002796832</v>
      </c>
      <c r="D216" s="109" t="s">
        <v>96</v>
      </c>
      <c r="E216" s="55">
        <v>42755</v>
      </c>
      <c r="F216" s="29">
        <v>484144</v>
      </c>
      <c r="G216" s="26" t="s">
        <v>35</v>
      </c>
    </row>
    <row r="217" spans="1:7" ht="15">
      <c r="A217" t="s">
        <v>54</v>
      </c>
      <c r="B217" s="107"/>
      <c r="C217" s="26">
        <v>8002796830</v>
      </c>
      <c r="D217" s="109" t="s">
        <v>96</v>
      </c>
      <c r="E217" s="55">
        <v>42755</v>
      </c>
      <c r="F217" s="29">
        <v>320677.17</v>
      </c>
      <c r="G217" s="26" t="s">
        <v>35</v>
      </c>
    </row>
    <row r="218" spans="1:7" ht="15">
      <c r="A218" t="s">
        <v>54</v>
      </c>
      <c r="B218" s="107"/>
      <c r="C218" s="26">
        <v>8002796831</v>
      </c>
      <c r="D218" s="109" t="s">
        <v>96</v>
      </c>
      <c r="E218" s="55">
        <v>42755</v>
      </c>
      <c r="F218" s="29">
        <v>208743</v>
      </c>
      <c r="G218" s="26" t="s">
        <v>35</v>
      </c>
    </row>
    <row r="219" spans="1:7" ht="15">
      <c r="A219" t="s">
        <v>54</v>
      </c>
      <c r="B219" s="107"/>
      <c r="C219" s="26">
        <v>8002765677</v>
      </c>
      <c r="D219" s="109" t="s">
        <v>96</v>
      </c>
      <c r="E219" s="55">
        <v>42755</v>
      </c>
      <c r="F219" s="29">
        <v>1975571.25</v>
      </c>
      <c r="G219" s="26" t="s">
        <v>35</v>
      </c>
    </row>
    <row r="220" spans="1:7" ht="15">
      <c r="A220" t="s">
        <v>54</v>
      </c>
      <c r="B220" s="107"/>
      <c r="C220" s="26">
        <v>8002765678</v>
      </c>
      <c r="D220" s="109" t="s">
        <v>96</v>
      </c>
      <c r="E220" s="55">
        <v>42755</v>
      </c>
      <c r="F220" s="29">
        <v>572897.5</v>
      </c>
      <c r="G220" s="26" t="s">
        <v>35</v>
      </c>
    </row>
    <row r="221" spans="1:7" ht="15">
      <c r="A221" t="s">
        <v>54</v>
      </c>
      <c r="B221" s="107"/>
      <c r="C221" s="26">
        <v>8002800473</v>
      </c>
      <c r="D221" s="109" t="s">
        <v>96</v>
      </c>
      <c r="E221" s="55">
        <v>42759</v>
      </c>
      <c r="F221" s="29">
        <v>320677.17</v>
      </c>
      <c r="G221" s="26" t="s">
        <v>35</v>
      </c>
    </row>
    <row r="222" spans="1:7" ht="15">
      <c r="A222" t="s">
        <v>54</v>
      </c>
      <c r="B222" s="107"/>
      <c r="C222" s="26">
        <v>8002800474</v>
      </c>
      <c r="D222" s="109" t="s">
        <v>96</v>
      </c>
      <c r="E222" s="55">
        <v>42759</v>
      </c>
      <c r="F222" s="29">
        <v>208743</v>
      </c>
      <c r="G222" s="26" t="s">
        <v>35</v>
      </c>
    </row>
    <row r="223" spans="1:7" ht="15">
      <c r="A223" t="s">
        <v>54</v>
      </c>
      <c r="B223" s="107"/>
      <c r="C223" s="26">
        <v>8002765673</v>
      </c>
      <c r="D223" s="109" t="s">
        <v>96</v>
      </c>
      <c r="E223" s="55">
        <v>42766</v>
      </c>
      <c r="F223" s="29">
        <v>1975571.25</v>
      </c>
      <c r="G223" s="26" t="s">
        <v>35</v>
      </c>
    </row>
    <row r="224" spans="1:7" ht="15">
      <c r="A224" t="s">
        <v>54</v>
      </c>
      <c r="B224" s="107"/>
      <c r="C224" s="26">
        <v>8002765674</v>
      </c>
      <c r="D224" s="109" t="s">
        <v>96</v>
      </c>
      <c r="E224" s="55">
        <v>42766</v>
      </c>
      <c r="F224" s="29">
        <v>572897.5</v>
      </c>
      <c r="G224" s="26" t="s">
        <v>35</v>
      </c>
    </row>
    <row r="225" spans="1:7" ht="15">
      <c r="A225" t="s">
        <v>54</v>
      </c>
      <c r="B225" s="107"/>
      <c r="C225" s="26">
        <v>8002745967</v>
      </c>
      <c r="D225" s="109" t="s">
        <v>96</v>
      </c>
      <c r="E225" s="55">
        <v>42676</v>
      </c>
      <c r="F225" s="29">
        <v>184758</v>
      </c>
      <c r="G225" s="26" t="s">
        <v>35</v>
      </c>
    </row>
    <row r="226" spans="1:7" ht="15">
      <c r="A226" t="s">
        <v>54</v>
      </c>
      <c r="B226" s="107"/>
      <c r="C226" s="26">
        <v>8002801560</v>
      </c>
      <c r="D226" s="109" t="s">
        <v>96</v>
      </c>
      <c r="E226" s="55">
        <v>42761</v>
      </c>
      <c r="F226" s="29">
        <v>298800</v>
      </c>
      <c r="G226" s="26" t="s">
        <v>35</v>
      </c>
    </row>
    <row r="227" spans="1:7" ht="15">
      <c r="A227" t="s">
        <v>106</v>
      </c>
      <c r="B227" s="107"/>
      <c r="C227" s="26" t="s">
        <v>77</v>
      </c>
      <c r="D227" s="109" t="s">
        <v>96</v>
      </c>
      <c r="E227" s="55">
        <v>42753</v>
      </c>
      <c r="F227" s="29">
        <v>3200000</v>
      </c>
      <c r="G227" s="26" t="s">
        <v>35</v>
      </c>
    </row>
    <row r="228" spans="1:7" ht="15">
      <c r="A228" t="s">
        <v>106</v>
      </c>
      <c r="B228" s="107"/>
      <c r="C228" s="26" t="s">
        <v>78</v>
      </c>
      <c r="D228" s="109" t="s">
        <v>96</v>
      </c>
      <c r="E228" s="55">
        <v>42810</v>
      </c>
      <c r="F228" s="29">
        <v>1584000</v>
      </c>
      <c r="G228" s="26" t="s">
        <v>35</v>
      </c>
    </row>
    <row r="229" spans="1:7" ht="15">
      <c r="A229" t="s">
        <v>106</v>
      </c>
      <c r="B229" s="107"/>
      <c r="C229" s="26" t="s">
        <v>79</v>
      </c>
      <c r="D229" s="109" t="s">
        <v>96</v>
      </c>
      <c r="E229" s="55">
        <v>42810</v>
      </c>
      <c r="F229" s="29">
        <v>542000</v>
      </c>
      <c r="G229" s="26" t="s">
        <v>35</v>
      </c>
    </row>
    <row r="230" spans="1:7" ht="15">
      <c r="A230" t="s">
        <v>53</v>
      </c>
      <c r="B230" s="107"/>
      <c r="C230" s="26">
        <v>4065000351</v>
      </c>
      <c r="D230" s="109" t="s">
        <v>96</v>
      </c>
      <c r="E230" s="55">
        <v>42726</v>
      </c>
      <c r="F230" s="29">
        <v>175551</v>
      </c>
      <c r="G230" s="26" t="s">
        <v>35</v>
      </c>
    </row>
    <row r="231" spans="1:7" ht="15">
      <c r="A231" t="s">
        <v>103</v>
      </c>
      <c r="B231" s="107"/>
      <c r="C231" s="26">
        <v>542730</v>
      </c>
      <c r="D231" s="109" t="s">
        <v>45</v>
      </c>
      <c r="E231" s="55">
        <v>42765</v>
      </c>
      <c r="F231" s="29">
        <v>246.2</v>
      </c>
      <c r="G231" s="26" t="s">
        <v>35</v>
      </c>
    </row>
    <row r="232" spans="1:7" ht="15">
      <c r="A232" t="s">
        <v>103</v>
      </c>
      <c r="B232" s="107"/>
      <c r="C232" s="26">
        <v>543076</v>
      </c>
      <c r="D232" s="109" t="str">
        <f aca="true" t="shared" si="11" ref="D232:D237">D231</f>
        <v>DOC</v>
      </c>
      <c r="E232" s="55">
        <v>42766</v>
      </c>
      <c r="F232" s="29">
        <v>3847.9</v>
      </c>
      <c r="G232" s="26" t="str">
        <f aca="true" t="shared" si="12" ref="G232:G237">G231</f>
        <v>VSI</v>
      </c>
    </row>
    <row r="233" spans="1:7" ht="15">
      <c r="A233" t="s">
        <v>103</v>
      </c>
      <c r="B233" s="107"/>
      <c r="C233" s="26">
        <v>543077</v>
      </c>
      <c r="D233" s="109" t="str">
        <f t="shared" si="11"/>
        <v>DOC</v>
      </c>
      <c r="E233" s="55">
        <v>42767</v>
      </c>
      <c r="F233" s="29">
        <v>418.3</v>
      </c>
      <c r="G233" s="26" t="str">
        <f t="shared" si="12"/>
        <v>VSI</v>
      </c>
    </row>
    <row r="234" spans="1:7" ht="15">
      <c r="A234" t="s">
        <v>103</v>
      </c>
      <c r="B234" s="107"/>
      <c r="C234" s="26">
        <v>543122</v>
      </c>
      <c r="D234" s="109" t="str">
        <f t="shared" si="11"/>
        <v>DOC</v>
      </c>
      <c r="E234" s="55">
        <v>42767</v>
      </c>
      <c r="F234" s="29">
        <v>1254.55</v>
      </c>
      <c r="G234" s="26" t="str">
        <f t="shared" si="12"/>
        <v>VSI</v>
      </c>
    </row>
    <row r="235" spans="1:7" ht="15">
      <c r="A235" t="s">
        <v>103</v>
      </c>
      <c r="B235" s="107"/>
      <c r="C235" s="26">
        <v>543123</v>
      </c>
      <c r="D235" s="109" t="str">
        <f t="shared" si="11"/>
        <v>DOC</v>
      </c>
      <c r="E235" s="55">
        <v>42767</v>
      </c>
      <c r="F235" s="29">
        <v>1312.8</v>
      </c>
      <c r="G235" s="26" t="str">
        <f t="shared" si="12"/>
        <v>VSI</v>
      </c>
    </row>
    <row r="236" spans="1:7" ht="15">
      <c r="A236" t="s">
        <v>103</v>
      </c>
      <c r="B236" s="107"/>
      <c r="C236" s="26">
        <v>543128</v>
      </c>
      <c r="D236" s="109" t="str">
        <f t="shared" si="11"/>
        <v>DOC</v>
      </c>
      <c r="E236" s="55">
        <v>42766</v>
      </c>
      <c r="F236" s="29">
        <v>978.85</v>
      </c>
      <c r="G236" s="26" t="str">
        <f t="shared" si="12"/>
        <v>VSI</v>
      </c>
    </row>
    <row r="237" spans="1:7" ht="15">
      <c r="A237" t="s">
        <v>103</v>
      </c>
      <c r="B237" s="107"/>
      <c r="C237" s="26">
        <v>543205</v>
      </c>
      <c r="D237" s="109" t="str">
        <f t="shared" si="11"/>
        <v>DOC</v>
      </c>
      <c r="E237" s="55">
        <v>42766</v>
      </c>
      <c r="F237" s="29">
        <v>566.95</v>
      </c>
      <c r="G237" s="26" t="str">
        <f t="shared" si="12"/>
        <v>VSI</v>
      </c>
    </row>
    <row r="238" spans="1:7" ht="15">
      <c r="A238" t="s">
        <v>103</v>
      </c>
      <c r="B238" s="107"/>
      <c r="C238" s="26">
        <v>543271</v>
      </c>
      <c r="D238" s="109" t="str">
        <f>D236</f>
        <v>DOC</v>
      </c>
      <c r="E238" s="55">
        <v>42768</v>
      </c>
      <c r="F238" s="29">
        <v>1318.5</v>
      </c>
      <c r="G238" s="26" t="str">
        <f>G236</f>
        <v>VSI</v>
      </c>
    </row>
    <row r="239" spans="1:7" ht="15">
      <c r="A239" t="s">
        <v>103</v>
      </c>
      <c r="B239" s="107"/>
      <c r="C239" s="26">
        <v>543347</v>
      </c>
      <c r="D239" s="109" t="str">
        <f>D237</f>
        <v>DOC</v>
      </c>
      <c r="E239" s="55">
        <v>42773</v>
      </c>
      <c r="F239" s="29">
        <v>1079.7</v>
      </c>
      <c r="G239" s="26" t="str">
        <f>G237</f>
        <v>VSI</v>
      </c>
    </row>
    <row r="240" spans="1:7" ht="15">
      <c r="A240" t="s">
        <v>103</v>
      </c>
      <c r="B240" s="107"/>
      <c r="C240" s="26">
        <v>543455</v>
      </c>
      <c r="D240" s="109" t="str">
        <f>D238</f>
        <v>DOC</v>
      </c>
      <c r="E240" s="55">
        <v>42772</v>
      </c>
      <c r="F240" s="29">
        <v>1127.3</v>
      </c>
      <c r="G240" s="26" t="str">
        <f>G238</f>
        <v>VSI</v>
      </c>
    </row>
    <row r="241" spans="1:7" ht="15">
      <c r="A241" t="s">
        <v>103</v>
      </c>
      <c r="B241" s="107"/>
      <c r="C241" s="26">
        <v>543456</v>
      </c>
      <c r="D241" s="109" t="str">
        <f aca="true" t="shared" si="13" ref="D241:D304">D240</f>
        <v>DOC</v>
      </c>
      <c r="E241" s="55">
        <v>42773</v>
      </c>
      <c r="F241" s="29">
        <v>981.15</v>
      </c>
      <c r="G241" s="26" t="str">
        <f aca="true" t="shared" si="14" ref="G241:G304">G240</f>
        <v>VSI</v>
      </c>
    </row>
    <row r="242" spans="1:7" ht="15">
      <c r="A242" t="s">
        <v>103</v>
      </c>
      <c r="B242" s="107"/>
      <c r="C242" s="26">
        <v>543459</v>
      </c>
      <c r="D242" s="109" t="str">
        <f t="shared" si="13"/>
        <v>DOC</v>
      </c>
      <c r="E242" s="55">
        <v>42773</v>
      </c>
      <c r="F242" s="29">
        <v>4148.9</v>
      </c>
      <c r="G242" s="26" t="str">
        <f t="shared" si="14"/>
        <v>VSI</v>
      </c>
    </row>
    <row r="243" spans="1:7" ht="15">
      <c r="A243" t="s">
        <v>103</v>
      </c>
      <c r="B243" s="107"/>
      <c r="C243" s="26">
        <v>543460</v>
      </c>
      <c r="D243" s="109" t="str">
        <f t="shared" si="13"/>
        <v>DOC</v>
      </c>
      <c r="E243" s="55">
        <v>42774</v>
      </c>
      <c r="F243" s="29">
        <v>1236.8</v>
      </c>
      <c r="G243" s="26" t="str">
        <f t="shared" si="14"/>
        <v>VSI</v>
      </c>
    </row>
    <row r="244" spans="1:7" ht="15">
      <c r="A244" t="s">
        <v>103</v>
      </c>
      <c r="B244" s="107"/>
      <c r="C244" s="26">
        <v>543470</v>
      </c>
      <c r="D244" s="109" t="str">
        <f t="shared" si="13"/>
        <v>DOC</v>
      </c>
      <c r="E244" s="55">
        <v>42775</v>
      </c>
      <c r="F244" s="29">
        <v>1015.4</v>
      </c>
      <c r="G244" s="26" t="str">
        <f t="shared" si="14"/>
        <v>VSI</v>
      </c>
    </row>
    <row r="245" spans="1:7" ht="15">
      <c r="A245" t="s">
        <v>103</v>
      </c>
      <c r="B245" s="107"/>
      <c r="C245" s="26">
        <v>543482</v>
      </c>
      <c r="D245" s="109" t="str">
        <f t="shared" si="13"/>
        <v>DOC</v>
      </c>
      <c r="E245" s="55">
        <v>42775</v>
      </c>
      <c r="F245" s="29">
        <v>613.65</v>
      </c>
      <c r="G245" s="26" t="str">
        <f t="shared" si="14"/>
        <v>VSI</v>
      </c>
    </row>
    <row r="246" spans="1:7" ht="15">
      <c r="A246" t="s">
        <v>103</v>
      </c>
      <c r="B246" s="107"/>
      <c r="C246" s="26">
        <v>543554</v>
      </c>
      <c r="D246" s="109" t="str">
        <f t="shared" si="13"/>
        <v>DOC</v>
      </c>
      <c r="E246" s="55">
        <v>42780</v>
      </c>
      <c r="F246" s="29">
        <v>3845.4</v>
      </c>
      <c r="G246" s="26" t="str">
        <f t="shared" si="14"/>
        <v>VSI</v>
      </c>
    </row>
    <row r="247" spans="1:7" ht="15">
      <c r="A247" t="s">
        <v>103</v>
      </c>
      <c r="B247" s="107"/>
      <c r="C247" s="26">
        <v>543555</v>
      </c>
      <c r="D247" s="109" t="str">
        <f t="shared" si="13"/>
        <v>DOC</v>
      </c>
      <c r="E247" s="55">
        <v>42780</v>
      </c>
      <c r="F247" s="29">
        <v>1116.05</v>
      </c>
      <c r="G247" s="26" t="str">
        <f t="shared" si="14"/>
        <v>VSI</v>
      </c>
    </row>
    <row r="248" spans="1:7" ht="15">
      <c r="A248" t="s">
        <v>103</v>
      </c>
      <c r="B248" s="107"/>
      <c r="C248" s="26">
        <v>543556</v>
      </c>
      <c r="D248" s="109" t="str">
        <f t="shared" si="13"/>
        <v>DOC</v>
      </c>
      <c r="E248" s="55">
        <v>42780</v>
      </c>
      <c r="F248" s="29">
        <v>1135.25</v>
      </c>
      <c r="G248" s="26" t="str">
        <f t="shared" si="14"/>
        <v>VSI</v>
      </c>
    </row>
    <row r="249" spans="1:7" ht="15">
      <c r="A249" t="s">
        <v>103</v>
      </c>
      <c r="B249" s="107"/>
      <c r="C249" s="26">
        <v>543557</v>
      </c>
      <c r="D249" s="109" t="str">
        <f t="shared" si="13"/>
        <v>DOC</v>
      </c>
      <c r="E249" s="55">
        <v>42780</v>
      </c>
      <c r="F249" s="29">
        <v>556.05</v>
      </c>
      <c r="G249" s="26" t="str">
        <f t="shared" si="14"/>
        <v>VSI</v>
      </c>
    </row>
    <row r="250" spans="1:7" ht="15">
      <c r="A250" t="s">
        <v>103</v>
      </c>
      <c r="B250" s="107"/>
      <c r="C250" s="26">
        <v>543584</v>
      </c>
      <c r="D250" s="109" t="str">
        <f t="shared" si="13"/>
        <v>DOC</v>
      </c>
      <c r="E250" s="55">
        <v>42782</v>
      </c>
      <c r="F250" s="29">
        <v>2387.5</v>
      </c>
      <c r="G250" s="26" t="str">
        <f t="shared" si="14"/>
        <v>VSI</v>
      </c>
    </row>
    <row r="251" spans="1:7" ht="15">
      <c r="A251" t="s">
        <v>103</v>
      </c>
      <c r="B251" s="107"/>
      <c r="C251" s="26">
        <v>543594</v>
      </c>
      <c r="D251" s="109" t="str">
        <f t="shared" si="13"/>
        <v>DOC</v>
      </c>
      <c r="E251" s="55">
        <v>42781</v>
      </c>
      <c r="F251" s="29">
        <v>728.15</v>
      </c>
      <c r="G251" s="26" t="str">
        <f t="shared" si="14"/>
        <v>VSI</v>
      </c>
    </row>
    <row r="252" spans="1:7" ht="15">
      <c r="A252" t="s">
        <v>103</v>
      </c>
      <c r="B252" s="107"/>
      <c r="C252" s="26">
        <v>543666</v>
      </c>
      <c r="D252" s="109" t="str">
        <f t="shared" si="13"/>
        <v>DOC</v>
      </c>
      <c r="E252" s="55">
        <v>42783</v>
      </c>
      <c r="F252" s="29">
        <v>3809.05</v>
      </c>
      <c r="G252" s="26" t="str">
        <f t="shared" si="14"/>
        <v>VSI</v>
      </c>
    </row>
    <row r="253" spans="1:7" ht="15">
      <c r="A253" t="s">
        <v>103</v>
      </c>
      <c r="B253" s="107"/>
      <c r="C253" s="26">
        <v>543667</v>
      </c>
      <c r="D253" s="109" t="str">
        <f t="shared" si="13"/>
        <v>DOC</v>
      </c>
      <c r="E253" s="55">
        <v>42782</v>
      </c>
      <c r="F253" s="29">
        <v>657</v>
      </c>
      <c r="G253" s="26" t="str">
        <f t="shared" si="14"/>
        <v>VSI</v>
      </c>
    </row>
    <row r="254" spans="1:7" ht="15">
      <c r="A254" t="s">
        <v>103</v>
      </c>
      <c r="B254" s="107"/>
      <c r="C254" s="26">
        <v>543705</v>
      </c>
      <c r="D254" s="109" t="str">
        <f t="shared" si="13"/>
        <v>DOC</v>
      </c>
      <c r="E254" s="55">
        <v>42782</v>
      </c>
      <c r="F254" s="29">
        <v>1002</v>
      </c>
      <c r="G254" s="26" t="str">
        <f t="shared" si="14"/>
        <v>VSI</v>
      </c>
    </row>
    <row r="255" spans="1:7" ht="15">
      <c r="A255" t="s">
        <v>103</v>
      </c>
      <c r="B255" s="107"/>
      <c r="C255" s="26">
        <v>543741</v>
      </c>
      <c r="D255" s="109" t="str">
        <f t="shared" si="13"/>
        <v>DOC</v>
      </c>
      <c r="E255" s="55">
        <v>42782</v>
      </c>
      <c r="F255" s="29">
        <v>200</v>
      </c>
      <c r="G255" s="26" t="str">
        <f t="shared" si="14"/>
        <v>VSI</v>
      </c>
    </row>
    <row r="256" spans="1:7" ht="15">
      <c r="A256" t="s">
        <v>103</v>
      </c>
      <c r="B256" s="107"/>
      <c r="C256" s="26">
        <v>543776</v>
      </c>
      <c r="D256" s="109" t="str">
        <f t="shared" si="13"/>
        <v>DOC</v>
      </c>
      <c r="E256" s="55">
        <v>42789</v>
      </c>
      <c r="F256" s="29">
        <v>622.9</v>
      </c>
      <c r="G256" s="26" t="str">
        <f t="shared" si="14"/>
        <v>VSI</v>
      </c>
    </row>
    <row r="257" spans="1:7" ht="15">
      <c r="A257" t="s">
        <v>103</v>
      </c>
      <c r="B257" s="107"/>
      <c r="C257" s="26">
        <v>543782</v>
      </c>
      <c r="D257" s="109" t="str">
        <f t="shared" si="13"/>
        <v>DOC</v>
      </c>
      <c r="E257" s="55">
        <v>42787</v>
      </c>
      <c r="F257" s="29">
        <v>1105.1</v>
      </c>
      <c r="G257" s="26" t="str">
        <f t="shared" si="14"/>
        <v>VSI</v>
      </c>
    </row>
    <row r="258" spans="1:7" ht="15">
      <c r="A258" t="s">
        <v>103</v>
      </c>
      <c r="B258" s="107"/>
      <c r="C258" s="26">
        <v>543783</v>
      </c>
      <c r="D258" s="109" t="str">
        <f t="shared" si="13"/>
        <v>DOC</v>
      </c>
      <c r="E258" s="55">
        <v>42787</v>
      </c>
      <c r="F258" s="29">
        <v>765.65</v>
      </c>
      <c r="G258" s="26" t="str">
        <f t="shared" si="14"/>
        <v>VSI</v>
      </c>
    </row>
    <row r="259" spans="1:7" ht="15">
      <c r="A259" t="s">
        <v>103</v>
      </c>
      <c r="B259" s="107"/>
      <c r="C259" s="26">
        <v>543784</v>
      </c>
      <c r="D259" s="109" t="str">
        <f t="shared" si="13"/>
        <v>DOC</v>
      </c>
      <c r="E259" s="55">
        <v>42787</v>
      </c>
      <c r="F259" s="29">
        <v>1663.8</v>
      </c>
      <c r="G259" s="26" t="str">
        <f t="shared" si="14"/>
        <v>VSI</v>
      </c>
    </row>
    <row r="260" spans="1:7" ht="15">
      <c r="A260" t="s">
        <v>103</v>
      </c>
      <c r="B260" s="107"/>
      <c r="C260" s="26">
        <v>543888</v>
      </c>
      <c r="D260" s="109" t="str">
        <f t="shared" si="13"/>
        <v>DOC</v>
      </c>
      <c r="E260" s="55">
        <v>42795</v>
      </c>
      <c r="F260" s="29">
        <v>3672.5</v>
      </c>
      <c r="G260" s="26" t="str">
        <f t="shared" si="14"/>
        <v>VSI</v>
      </c>
    </row>
    <row r="261" spans="1:7" ht="15">
      <c r="A261" t="s">
        <v>103</v>
      </c>
      <c r="B261" s="107"/>
      <c r="C261" s="26">
        <v>543905</v>
      </c>
      <c r="D261" s="109" t="str">
        <f t="shared" si="13"/>
        <v>DOC</v>
      </c>
      <c r="E261" s="55">
        <v>42788</v>
      </c>
      <c r="F261" s="29">
        <v>2017.5</v>
      </c>
      <c r="G261" s="26" t="str">
        <f t="shared" si="14"/>
        <v>VSI</v>
      </c>
    </row>
    <row r="262" spans="1:7" ht="15">
      <c r="A262" t="s">
        <v>103</v>
      </c>
      <c r="B262" s="107"/>
      <c r="C262" s="26">
        <v>543931</v>
      </c>
      <c r="D262" s="109" t="str">
        <f t="shared" si="13"/>
        <v>DOC</v>
      </c>
      <c r="E262" s="55">
        <v>42789</v>
      </c>
      <c r="F262" s="29">
        <v>969</v>
      </c>
      <c r="G262" s="26" t="str">
        <f t="shared" si="14"/>
        <v>VSI</v>
      </c>
    </row>
    <row r="263" spans="1:7" ht="15">
      <c r="A263" t="s">
        <v>103</v>
      </c>
      <c r="B263" s="107"/>
      <c r="C263" s="26">
        <v>543966</v>
      </c>
      <c r="D263" s="109" t="str">
        <f t="shared" si="13"/>
        <v>DOC</v>
      </c>
      <c r="E263" s="55">
        <v>42795</v>
      </c>
      <c r="F263" s="29">
        <v>382.8</v>
      </c>
      <c r="G263" s="26" t="str">
        <f t="shared" si="14"/>
        <v>VSI</v>
      </c>
    </row>
    <row r="264" spans="1:7" ht="15">
      <c r="A264" t="s">
        <v>103</v>
      </c>
      <c r="B264" s="107"/>
      <c r="C264" s="26">
        <v>543977</v>
      </c>
      <c r="D264" s="109" t="str">
        <f t="shared" si="13"/>
        <v>DOC</v>
      </c>
      <c r="E264" s="55">
        <v>42801</v>
      </c>
      <c r="F264" s="29">
        <v>3695.9</v>
      </c>
      <c r="G264" s="26" t="str">
        <f t="shared" si="14"/>
        <v>VSI</v>
      </c>
    </row>
    <row r="265" spans="1:7" ht="15">
      <c r="A265" t="s">
        <v>103</v>
      </c>
      <c r="B265" s="107"/>
      <c r="C265" s="26">
        <v>544015</v>
      </c>
      <c r="D265" s="109" t="str">
        <f t="shared" si="13"/>
        <v>DOC</v>
      </c>
      <c r="E265" s="55">
        <v>42794</v>
      </c>
      <c r="F265" s="29">
        <v>1133.55</v>
      </c>
      <c r="G265" s="26" t="str">
        <f t="shared" si="14"/>
        <v>VSI</v>
      </c>
    </row>
    <row r="266" spans="1:7" ht="15">
      <c r="A266" t="s">
        <v>103</v>
      </c>
      <c r="B266" s="107"/>
      <c r="C266" s="26">
        <v>544016</v>
      </c>
      <c r="D266" s="109" t="str">
        <f t="shared" si="13"/>
        <v>DOC</v>
      </c>
      <c r="E266" s="55">
        <v>42811</v>
      </c>
      <c r="F266" s="29">
        <v>154.55</v>
      </c>
      <c r="G266" s="26" t="str">
        <f t="shared" si="14"/>
        <v>VSI</v>
      </c>
    </row>
    <row r="267" spans="1:7" ht="15">
      <c r="A267" t="s">
        <v>103</v>
      </c>
      <c r="B267" s="107"/>
      <c r="C267" s="26">
        <v>544017</v>
      </c>
      <c r="D267" s="109" t="str">
        <f t="shared" si="13"/>
        <v>DOC</v>
      </c>
      <c r="E267" s="55">
        <v>42823</v>
      </c>
      <c r="F267" s="29">
        <v>240.7</v>
      </c>
      <c r="G267" s="26" t="str">
        <f t="shared" si="14"/>
        <v>VSI</v>
      </c>
    </row>
    <row r="268" spans="1:7" ht="15">
      <c r="A268" t="s">
        <v>103</v>
      </c>
      <c r="B268" s="107"/>
      <c r="C268" s="26">
        <v>544018</v>
      </c>
      <c r="D268" s="109" t="str">
        <f t="shared" si="13"/>
        <v>DOC</v>
      </c>
      <c r="E268" s="55">
        <v>42795</v>
      </c>
      <c r="F268" s="29">
        <v>703.25</v>
      </c>
      <c r="G268" s="26" t="str">
        <f t="shared" si="14"/>
        <v>VSI</v>
      </c>
    </row>
    <row r="269" spans="1:7" ht="15">
      <c r="A269" t="s">
        <v>103</v>
      </c>
      <c r="B269" s="107"/>
      <c r="C269" s="26">
        <v>544019</v>
      </c>
      <c r="D269" s="109" t="str">
        <f t="shared" si="13"/>
        <v>DOC</v>
      </c>
      <c r="E269" s="55">
        <v>42794</v>
      </c>
      <c r="F269" s="29">
        <v>1158.55</v>
      </c>
      <c r="G269" s="26" t="str">
        <f t="shared" si="14"/>
        <v>VSI</v>
      </c>
    </row>
    <row r="270" spans="1:7" ht="15">
      <c r="A270" t="s">
        <v>103</v>
      </c>
      <c r="B270" s="107"/>
      <c r="C270" s="26">
        <v>544024</v>
      </c>
      <c r="D270" s="109" t="str">
        <f t="shared" si="13"/>
        <v>DOC</v>
      </c>
      <c r="E270" s="55">
        <v>42795</v>
      </c>
      <c r="F270" s="29">
        <v>632.4</v>
      </c>
      <c r="G270" s="26" t="str">
        <f t="shared" si="14"/>
        <v>VSI</v>
      </c>
    </row>
    <row r="271" spans="1:7" ht="15">
      <c r="A271" t="s">
        <v>103</v>
      </c>
      <c r="B271" s="107"/>
      <c r="C271" s="26">
        <v>544159</v>
      </c>
      <c r="D271" s="109" t="str">
        <f t="shared" si="13"/>
        <v>DOC</v>
      </c>
      <c r="E271" s="55">
        <v>42796</v>
      </c>
      <c r="F271" s="29">
        <v>951</v>
      </c>
      <c r="G271" s="26" t="str">
        <f t="shared" si="14"/>
        <v>VSI</v>
      </c>
    </row>
    <row r="272" spans="1:7" ht="15">
      <c r="A272" t="s">
        <v>103</v>
      </c>
      <c r="B272" s="107"/>
      <c r="C272" s="26">
        <v>544206</v>
      </c>
      <c r="D272" s="109" t="str">
        <f t="shared" si="13"/>
        <v>DOC</v>
      </c>
      <c r="E272" s="55">
        <v>42801</v>
      </c>
      <c r="F272" s="29">
        <v>4182.9</v>
      </c>
      <c r="G272" s="26" t="str">
        <f t="shared" si="14"/>
        <v>VSI</v>
      </c>
    </row>
    <row r="273" spans="1:7" ht="15">
      <c r="A273" t="s">
        <v>103</v>
      </c>
      <c r="B273" s="107"/>
      <c r="C273" s="26">
        <v>544237</v>
      </c>
      <c r="D273" s="109" t="str">
        <f t="shared" si="13"/>
        <v>DOC</v>
      </c>
      <c r="E273" s="55">
        <v>42796</v>
      </c>
      <c r="F273" s="29">
        <v>303.25</v>
      </c>
      <c r="G273" s="26" t="str">
        <f t="shared" si="14"/>
        <v>VSI</v>
      </c>
    </row>
    <row r="274" spans="1:7" ht="15">
      <c r="A274" t="s">
        <v>103</v>
      </c>
      <c r="B274" s="107"/>
      <c r="C274" s="26">
        <v>544267</v>
      </c>
      <c r="D274" s="109" t="str">
        <f t="shared" si="13"/>
        <v>DOC</v>
      </c>
      <c r="E274" s="55">
        <v>42800</v>
      </c>
      <c r="F274" s="29">
        <v>1348.05</v>
      </c>
      <c r="G274" s="26" t="str">
        <f t="shared" si="14"/>
        <v>VSI</v>
      </c>
    </row>
    <row r="275" spans="1:7" ht="15">
      <c r="A275" t="s">
        <v>103</v>
      </c>
      <c r="B275" s="107"/>
      <c r="C275" s="26">
        <v>544268</v>
      </c>
      <c r="D275" s="109" t="str">
        <f t="shared" si="13"/>
        <v>DOC</v>
      </c>
      <c r="E275" s="55">
        <v>42801</v>
      </c>
      <c r="F275" s="29">
        <v>1381.4</v>
      </c>
      <c r="G275" s="26" t="str">
        <f t="shared" si="14"/>
        <v>VSI</v>
      </c>
    </row>
    <row r="276" spans="1:7" ht="15">
      <c r="A276" t="s">
        <v>103</v>
      </c>
      <c r="B276" s="107"/>
      <c r="C276" s="26">
        <v>544269</v>
      </c>
      <c r="D276" s="109" t="str">
        <f t="shared" si="13"/>
        <v>DOC</v>
      </c>
      <c r="E276" s="55">
        <v>42801</v>
      </c>
      <c r="F276" s="29">
        <v>1371.15</v>
      </c>
      <c r="G276" s="26" t="str">
        <f t="shared" si="14"/>
        <v>VSI</v>
      </c>
    </row>
    <row r="277" spans="1:7" ht="15">
      <c r="A277" t="s">
        <v>103</v>
      </c>
      <c r="B277" s="107"/>
      <c r="C277" s="26">
        <v>544366</v>
      </c>
      <c r="D277" s="109" t="str">
        <f t="shared" si="13"/>
        <v>DOC</v>
      </c>
      <c r="E277" s="55">
        <v>42801</v>
      </c>
      <c r="F277" s="29">
        <v>8667</v>
      </c>
      <c r="G277" s="26" t="str">
        <f t="shared" si="14"/>
        <v>VSI</v>
      </c>
    </row>
    <row r="278" spans="1:7" ht="15">
      <c r="A278" t="s">
        <v>103</v>
      </c>
      <c r="B278" s="107"/>
      <c r="C278" s="26">
        <v>544374</v>
      </c>
      <c r="D278" s="109" t="str">
        <f t="shared" si="13"/>
        <v>DOC</v>
      </c>
      <c r="E278" s="55">
        <v>42801</v>
      </c>
      <c r="F278" s="29">
        <v>733.4</v>
      </c>
      <c r="G278" s="26" t="str">
        <f t="shared" si="14"/>
        <v>VSI</v>
      </c>
    </row>
    <row r="279" spans="1:7" ht="15">
      <c r="A279" t="s">
        <v>103</v>
      </c>
      <c r="B279" s="107"/>
      <c r="C279" s="26">
        <v>544399</v>
      </c>
      <c r="D279" s="109" t="str">
        <f t="shared" si="13"/>
        <v>DOC</v>
      </c>
      <c r="E279" s="55">
        <v>42803</v>
      </c>
      <c r="F279" s="29">
        <v>1007.7</v>
      </c>
      <c r="G279" s="26" t="str">
        <f t="shared" si="14"/>
        <v>VSI</v>
      </c>
    </row>
    <row r="280" spans="1:7" ht="15">
      <c r="A280" t="s">
        <v>103</v>
      </c>
      <c r="B280" s="107"/>
      <c r="C280" s="26">
        <v>544420</v>
      </c>
      <c r="D280" s="109" t="str">
        <f t="shared" si="13"/>
        <v>DOC</v>
      </c>
      <c r="E280" s="55">
        <v>42808</v>
      </c>
      <c r="F280" s="29">
        <v>390.45</v>
      </c>
      <c r="G280" s="26" t="str">
        <f t="shared" si="14"/>
        <v>VSI</v>
      </c>
    </row>
    <row r="281" spans="1:7" ht="15">
      <c r="A281" t="s">
        <v>103</v>
      </c>
      <c r="B281" s="107"/>
      <c r="C281" s="26">
        <v>544481</v>
      </c>
      <c r="D281" s="109" t="str">
        <f t="shared" si="13"/>
        <v>DOC</v>
      </c>
      <c r="E281" s="55">
        <v>42808</v>
      </c>
      <c r="F281" s="29">
        <v>1187.85</v>
      </c>
      <c r="G281" s="26" t="str">
        <f t="shared" si="14"/>
        <v>VSI</v>
      </c>
    </row>
    <row r="282" spans="1:7" ht="15">
      <c r="A282" t="s">
        <v>103</v>
      </c>
      <c r="B282" s="107"/>
      <c r="C282" s="26">
        <v>544484</v>
      </c>
      <c r="D282" s="109" t="str">
        <f t="shared" si="13"/>
        <v>DOC</v>
      </c>
      <c r="E282" s="55">
        <v>42808</v>
      </c>
      <c r="F282" s="29">
        <v>3954.75</v>
      </c>
      <c r="G282" s="26" t="str">
        <f t="shared" si="14"/>
        <v>VSI</v>
      </c>
    </row>
    <row r="283" spans="1:7" ht="15">
      <c r="A283" t="s">
        <v>103</v>
      </c>
      <c r="B283" s="107"/>
      <c r="C283" s="26">
        <v>544499</v>
      </c>
      <c r="D283" s="109" t="str">
        <f t="shared" si="13"/>
        <v>DOC</v>
      </c>
      <c r="E283" s="55">
        <v>42810</v>
      </c>
      <c r="F283" s="29">
        <v>1047.9</v>
      </c>
      <c r="G283" s="26" t="str">
        <f t="shared" si="14"/>
        <v>VSI</v>
      </c>
    </row>
    <row r="284" spans="1:7" ht="15">
      <c r="A284" t="s">
        <v>103</v>
      </c>
      <c r="B284" s="107"/>
      <c r="C284" s="26">
        <v>544595</v>
      </c>
      <c r="D284" s="109" t="str">
        <f t="shared" si="13"/>
        <v>DOC</v>
      </c>
      <c r="E284" s="55">
        <v>42808</v>
      </c>
      <c r="F284" s="29">
        <v>820.9</v>
      </c>
      <c r="G284" s="26" t="str">
        <f t="shared" si="14"/>
        <v>VSI</v>
      </c>
    </row>
    <row r="285" spans="1:7" ht="15">
      <c r="A285" t="s">
        <v>103</v>
      </c>
      <c r="B285" s="107"/>
      <c r="C285" s="26">
        <v>544597</v>
      </c>
      <c r="D285" s="109" t="str">
        <f t="shared" si="13"/>
        <v>DOC</v>
      </c>
      <c r="E285" s="55">
        <v>42814</v>
      </c>
      <c r="F285" s="29">
        <v>3947</v>
      </c>
      <c r="G285" s="26" t="str">
        <f t="shared" si="14"/>
        <v>VSI</v>
      </c>
    </row>
    <row r="286" spans="1:7" ht="15">
      <c r="A286" t="s">
        <v>103</v>
      </c>
      <c r="B286" s="107"/>
      <c r="C286" s="26">
        <v>544599</v>
      </c>
      <c r="D286" s="109" t="str">
        <f t="shared" si="13"/>
        <v>DOC</v>
      </c>
      <c r="E286" s="55">
        <v>42808</v>
      </c>
      <c r="F286" s="29">
        <v>1179.75</v>
      </c>
      <c r="G286" s="26" t="str">
        <f t="shared" si="14"/>
        <v>VSI</v>
      </c>
    </row>
    <row r="287" spans="1:7" ht="15">
      <c r="A287" t="s">
        <v>103</v>
      </c>
      <c r="B287" s="107"/>
      <c r="C287" s="26">
        <v>544616</v>
      </c>
      <c r="D287" s="109" t="str">
        <f t="shared" si="13"/>
        <v>DOC</v>
      </c>
      <c r="E287" s="55">
        <v>42808</v>
      </c>
      <c r="F287" s="29">
        <v>14733.9</v>
      </c>
      <c r="G287" s="26" t="str">
        <f t="shared" si="14"/>
        <v>VSI</v>
      </c>
    </row>
    <row r="288" spans="1:7" ht="15">
      <c r="A288" t="s">
        <v>103</v>
      </c>
      <c r="B288" s="107"/>
      <c r="C288" s="26">
        <v>544647</v>
      </c>
      <c r="D288" s="109" t="str">
        <f t="shared" si="13"/>
        <v>DOC</v>
      </c>
      <c r="E288" s="55">
        <v>42810</v>
      </c>
      <c r="F288" s="29">
        <v>987.7</v>
      </c>
      <c r="G288" s="26" t="str">
        <f t="shared" si="14"/>
        <v>VSI</v>
      </c>
    </row>
    <row r="289" spans="1:7" ht="15">
      <c r="A289" t="s">
        <v>103</v>
      </c>
      <c r="B289" s="107"/>
      <c r="C289" s="26">
        <v>544660</v>
      </c>
      <c r="D289" s="109" t="str">
        <f t="shared" si="13"/>
        <v>DOC</v>
      </c>
      <c r="E289" s="55">
        <v>42815</v>
      </c>
      <c r="F289" s="29">
        <v>200</v>
      </c>
      <c r="G289" s="26" t="str">
        <f t="shared" si="14"/>
        <v>VSI</v>
      </c>
    </row>
    <row r="290" spans="1:7" ht="15">
      <c r="A290" t="s">
        <v>103</v>
      </c>
      <c r="B290" s="107"/>
      <c r="C290" s="26">
        <v>544685</v>
      </c>
      <c r="D290" s="109" t="str">
        <f t="shared" si="13"/>
        <v>DOC</v>
      </c>
      <c r="E290" s="55">
        <v>42811</v>
      </c>
      <c r="F290" s="29">
        <v>442.7</v>
      </c>
      <c r="G290" s="26" t="str">
        <f t="shared" si="14"/>
        <v>VSI</v>
      </c>
    </row>
    <row r="291" spans="1:7" ht="15">
      <c r="A291" t="s">
        <v>103</v>
      </c>
      <c r="B291" s="107"/>
      <c r="C291" s="26">
        <v>544693</v>
      </c>
      <c r="D291" s="109" t="str">
        <f t="shared" si="13"/>
        <v>DOC</v>
      </c>
      <c r="E291" s="55">
        <v>42815</v>
      </c>
      <c r="F291" s="29">
        <v>3873.15</v>
      </c>
      <c r="G291" s="26" t="str">
        <f t="shared" si="14"/>
        <v>VSI</v>
      </c>
    </row>
    <row r="292" spans="1:7" ht="15">
      <c r="A292" t="s">
        <v>103</v>
      </c>
      <c r="B292" s="107"/>
      <c r="C292" s="26">
        <v>544760</v>
      </c>
      <c r="D292" s="109" t="str">
        <f t="shared" si="13"/>
        <v>DOC</v>
      </c>
      <c r="E292" s="55">
        <v>42816</v>
      </c>
      <c r="F292" s="29">
        <v>468.5</v>
      </c>
      <c r="G292" s="26" t="str">
        <f t="shared" si="14"/>
        <v>VSI</v>
      </c>
    </row>
    <row r="293" spans="1:7" ht="15">
      <c r="A293" t="s">
        <v>103</v>
      </c>
      <c r="B293" s="107"/>
      <c r="C293" s="26">
        <v>544761</v>
      </c>
      <c r="D293" s="109" t="str">
        <f t="shared" si="13"/>
        <v>DOC</v>
      </c>
      <c r="E293" s="55">
        <v>42814</v>
      </c>
      <c r="F293" s="29">
        <v>1218.8</v>
      </c>
      <c r="G293" s="26" t="str">
        <f t="shared" si="14"/>
        <v>VSI</v>
      </c>
    </row>
    <row r="294" spans="1:7" ht="15">
      <c r="A294" t="s">
        <v>103</v>
      </c>
      <c r="B294" s="107"/>
      <c r="C294" s="26">
        <v>544787</v>
      </c>
      <c r="D294" s="109" t="str">
        <f t="shared" si="13"/>
        <v>DOC</v>
      </c>
      <c r="E294" s="55">
        <v>42816</v>
      </c>
      <c r="F294" s="29">
        <v>768.4</v>
      </c>
      <c r="G294" s="26" t="str">
        <f t="shared" si="14"/>
        <v>VSI</v>
      </c>
    </row>
    <row r="295" spans="1:7" ht="15">
      <c r="A295" t="s">
        <v>103</v>
      </c>
      <c r="B295" s="107"/>
      <c r="C295" s="26">
        <v>544791</v>
      </c>
      <c r="D295" s="109" t="str">
        <f t="shared" si="13"/>
        <v>DOC</v>
      </c>
      <c r="E295" s="55">
        <v>42815</v>
      </c>
      <c r="F295" s="29">
        <v>955.65</v>
      </c>
      <c r="G295" s="26" t="str">
        <f t="shared" si="14"/>
        <v>VSI</v>
      </c>
    </row>
    <row r="296" spans="1:7" ht="15">
      <c r="A296" t="s">
        <v>103</v>
      </c>
      <c r="B296" s="107"/>
      <c r="C296" s="26">
        <v>544792</v>
      </c>
      <c r="D296" s="109" t="str">
        <f t="shared" si="13"/>
        <v>DOC</v>
      </c>
      <c r="E296" s="55">
        <v>42825</v>
      </c>
      <c r="F296" s="29">
        <v>1993.5</v>
      </c>
      <c r="G296" s="26" t="str">
        <f t="shared" si="14"/>
        <v>VSI</v>
      </c>
    </row>
    <row r="297" spans="1:7" ht="15">
      <c r="A297" t="s">
        <v>103</v>
      </c>
      <c r="B297" s="107"/>
      <c r="C297" s="26">
        <v>544929</v>
      </c>
      <c r="D297" s="109" t="str">
        <f t="shared" si="13"/>
        <v>DOC</v>
      </c>
      <c r="E297" s="55">
        <v>42817</v>
      </c>
      <c r="F297" s="29">
        <v>1017.9</v>
      </c>
      <c r="G297" s="26" t="str">
        <f t="shared" si="14"/>
        <v>VSI</v>
      </c>
    </row>
    <row r="298" spans="1:7" ht="15">
      <c r="A298" t="s">
        <v>103</v>
      </c>
      <c r="B298" s="107"/>
      <c r="C298" s="26">
        <v>544930</v>
      </c>
      <c r="D298" s="109" t="str">
        <f t="shared" si="13"/>
        <v>DOC</v>
      </c>
      <c r="E298" s="55">
        <v>42823</v>
      </c>
      <c r="F298" s="29">
        <v>1182.1</v>
      </c>
      <c r="G298" s="26" t="str">
        <f t="shared" si="14"/>
        <v>VSI</v>
      </c>
    </row>
    <row r="299" spans="1:7" ht="15">
      <c r="A299" t="s">
        <v>103</v>
      </c>
      <c r="B299" s="107"/>
      <c r="C299" s="26">
        <v>544933</v>
      </c>
      <c r="D299" s="109" t="str">
        <f t="shared" si="13"/>
        <v>DOC</v>
      </c>
      <c r="E299" s="55">
        <v>42823</v>
      </c>
      <c r="F299" s="29">
        <v>3857.9</v>
      </c>
      <c r="G299" s="26" t="str">
        <f t="shared" si="14"/>
        <v>VSI</v>
      </c>
    </row>
    <row r="300" spans="1:7" ht="15">
      <c r="A300" t="s">
        <v>103</v>
      </c>
      <c r="B300" s="107"/>
      <c r="C300" s="26">
        <v>545020</v>
      </c>
      <c r="D300" s="109" t="str">
        <f t="shared" si="13"/>
        <v>DOC</v>
      </c>
      <c r="E300" s="55">
        <v>42822</v>
      </c>
      <c r="F300" s="29">
        <v>1064.8</v>
      </c>
      <c r="G300" s="26" t="str">
        <f t="shared" si="14"/>
        <v>VSI</v>
      </c>
    </row>
    <row r="301" spans="1:7" ht="15">
      <c r="A301" t="s">
        <v>103</v>
      </c>
      <c r="B301" s="107"/>
      <c r="C301" s="26">
        <v>545043</v>
      </c>
      <c r="D301" s="109" t="str">
        <f t="shared" si="13"/>
        <v>DOC</v>
      </c>
      <c r="E301" s="55">
        <v>42823</v>
      </c>
      <c r="F301" s="29">
        <v>798.4</v>
      </c>
      <c r="G301" s="26" t="str">
        <f t="shared" si="14"/>
        <v>VSI</v>
      </c>
    </row>
    <row r="302" spans="1:7" ht="15">
      <c r="A302" t="s">
        <v>103</v>
      </c>
      <c r="B302" s="107"/>
      <c r="C302" s="26">
        <v>545116</v>
      </c>
      <c r="D302" s="109" t="str">
        <f t="shared" si="13"/>
        <v>DOC</v>
      </c>
      <c r="E302" s="55">
        <v>42824</v>
      </c>
      <c r="F302" s="29">
        <v>996.3</v>
      </c>
      <c r="G302" s="26" t="str">
        <f t="shared" si="14"/>
        <v>VSI</v>
      </c>
    </row>
    <row r="303" spans="1:7" ht="15">
      <c r="A303" t="s">
        <v>103</v>
      </c>
      <c r="B303" s="107"/>
      <c r="C303" s="26">
        <v>545131</v>
      </c>
      <c r="D303" s="109" t="str">
        <f t="shared" si="13"/>
        <v>DOC</v>
      </c>
      <c r="E303" s="55">
        <v>42828</v>
      </c>
      <c r="F303" s="29">
        <v>314.8</v>
      </c>
      <c r="G303" s="26" t="str">
        <f t="shared" si="14"/>
        <v>VSI</v>
      </c>
    </row>
    <row r="304" spans="1:7" ht="15">
      <c r="A304" t="s">
        <v>103</v>
      </c>
      <c r="B304" s="107"/>
      <c r="C304" s="26">
        <v>545164</v>
      </c>
      <c r="D304" s="109" t="str">
        <f t="shared" si="13"/>
        <v>DOC</v>
      </c>
      <c r="E304" s="55">
        <v>42829</v>
      </c>
      <c r="F304" s="29">
        <v>4242.65</v>
      </c>
      <c r="G304" s="26" t="str">
        <f t="shared" si="14"/>
        <v>VSI</v>
      </c>
    </row>
    <row r="305" spans="1:7" ht="15">
      <c r="A305" t="s">
        <v>103</v>
      </c>
      <c r="B305" s="107"/>
      <c r="C305" s="26">
        <v>545198</v>
      </c>
      <c r="D305" s="109" t="str">
        <f aca="true" t="shared" si="15" ref="D305:D320">D304</f>
        <v>DOC</v>
      </c>
      <c r="E305" s="55">
        <v>42831</v>
      </c>
      <c r="F305" s="29">
        <v>1444.3</v>
      </c>
      <c r="G305" s="26" t="str">
        <f aca="true" t="shared" si="16" ref="G305:G328">G304</f>
        <v>VSI</v>
      </c>
    </row>
    <row r="306" spans="1:7" ht="15">
      <c r="A306" t="s">
        <v>103</v>
      </c>
      <c r="B306" s="107"/>
      <c r="C306" s="26">
        <v>545199</v>
      </c>
      <c r="D306" s="109" t="str">
        <f t="shared" si="15"/>
        <v>DOC</v>
      </c>
      <c r="E306" s="55">
        <v>42829</v>
      </c>
      <c r="F306" s="29">
        <v>1199.85</v>
      </c>
      <c r="G306" s="26" t="str">
        <f t="shared" si="16"/>
        <v>VSI</v>
      </c>
    </row>
    <row r="307" spans="1:7" ht="15">
      <c r="A307" t="s">
        <v>103</v>
      </c>
      <c r="B307" s="107"/>
      <c r="C307" s="26">
        <v>545221</v>
      </c>
      <c r="D307" s="109" t="str">
        <f t="shared" si="15"/>
        <v>DOC</v>
      </c>
      <c r="E307" s="55">
        <v>42829</v>
      </c>
      <c r="F307" s="29">
        <v>1051</v>
      </c>
      <c r="G307" s="26" t="str">
        <f t="shared" si="16"/>
        <v>VSI</v>
      </c>
    </row>
    <row r="308" spans="1:7" ht="15">
      <c r="A308" t="s">
        <v>103</v>
      </c>
      <c r="B308" s="107"/>
      <c r="C308" s="26">
        <v>545222</v>
      </c>
      <c r="D308" s="109" t="str">
        <f t="shared" si="15"/>
        <v>DOC</v>
      </c>
      <c r="E308" s="55">
        <v>42829</v>
      </c>
      <c r="F308" s="29">
        <v>1128</v>
      </c>
      <c r="G308" s="26" t="str">
        <f t="shared" si="16"/>
        <v>VSI</v>
      </c>
    </row>
    <row r="309" spans="1:7" ht="15">
      <c r="A309" t="s">
        <v>103</v>
      </c>
      <c r="B309" s="107"/>
      <c r="C309" s="26">
        <v>545225</v>
      </c>
      <c r="D309" s="109" t="str">
        <f t="shared" si="15"/>
        <v>DOC</v>
      </c>
      <c r="E309" s="55">
        <v>42836</v>
      </c>
      <c r="F309" s="29">
        <v>1995.5</v>
      </c>
      <c r="G309" s="26" t="str">
        <f t="shared" si="16"/>
        <v>VSI</v>
      </c>
    </row>
    <row r="310" spans="1:7" ht="15">
      <c r="A310" t="s">
        <v>103</v>
      </c>
      <c r="B310" s="107"/>
      <c r="C310" s="26">
        <v>545322</v>
      </c>
      <c r="D310" s="109" t="str">
        <f t="shared" si="15"/>
        <v>DOC</v>
      </c>
      <c r="E310" s="55">
        <v>42829</v>
      </c>
      <c r="F310" s="29">
        <v>686.4</v>
      </c>
      <c r="G310" s="26" t="str">
        <f t="shared" si="16"/>
        <v>VSI</v>
      </c>
    </row>
    <row r="311" spans="1:7" ht="15">
      <c r="A311" t="s">
        <v>103</v>
      </c>
      <c r="B311" s="107"/>
      <c r="C311" s="26">
        <v>545367</v>
      </c>
      <c r="D311" s="109" t="str">
        <f t="shared" si="15"/>
        <v>DOC</v>
      </c>
      <c r="E311" s="55">
        <v>42831</v>
      </c>
      <c r="F311" s="29">
        <v>1243.4</v>
      </c>
      <c r="G311" s="26" t="str">
        <f t="shared" si="16"/>
        <v>VSI</v>
      </c>
    </row>
    <row r="312" spans="1:7" ht="15">
      <c r="A312" t="s">
        <v>103</v>
      </c>
      <c r="B312" s="107"/>
      <c r="C312" s="26">
        <v>545524</v>
      </c>
      <c r="D312" s="109" t="str">
        <f t="shared" si="15"/>
        <v>DOC</v>
      </c>
      <c r="E312" s="55">
        <v>42838</v>
      </c>
      <c r="F312" s="29">
        <v>1285.3</v>
      </c>
      <c r="G312" s="26" t="str">
        <f t="shared" si="16"/>
        <v>VSI</v>
      </c>
    </row>
    <row r="313" spans="1:7" ht="15">
      <c r="A313" t="s">
        <v>103</v>
      </c>
      <c r="B313" s="107"/>
      <c r="C313" s="26">
        <v>545525</v>
      </c>
      <c r="D313" s="109" t="str">
        <f t="shared" si="15"/>
        <v>DOC</v>
      </c>
      <c r="E313" s="55">
        <v>42836</v>
      </c>
      <c r="F313" s="29">
        <v>1292</v>
      </c>
      <c r="G313" s="26" t="str">
        <f t="shared" si="16"/>
        <v>VSI</v>
      </c>
    </row>
    <row r="314" spans="1:7" ht="15">
      <c r="A314" t="s">
        <v>103</v>
      </c>
      <c r="B314" s="107"/>
      <c r="C314" s="26">
        <v>545526</v>
      </c>
      <c r="D314" s="109" t="str">
        <f t="shared" si="15"/>
        <v>DOC</v>
      </c>
      <c r="E314" s="55">
        <v>42836</v>
      </c>
      <c r="F314" s="29">
        <v>3742.15</v>
      </c>
      <c r="G314" s="26" t="str">
        <f t="shared" si="16"/>
        <v>VSI</v>
      </c>
    </row>
    <row r="315" spans="1:7" ht="15">
      <c r="A315" t="s">
        <v>103</v>
      </c>
      <c r="B315" s="107"/>
      <c r="C315" s="26">
        <v>545527</v>
      </c>
      <c r="D315" s="109" t="str">
        <f t="shared" si="15"/>
        <v>DOC</v>
      </c>
      <c r="E315" s="55">
        <v>42836</v>
      </c>
      <c r="F315" s="29">
        <v>1504.25</v>
      </c>
      <c r="G315" s="26" t="str">
        <f t="shared" si="16"/>
        <v>VSI</v>
      </c>
    </row>
    <row r="316" spans="1:7" ht="15">
      <c r="A316" t="s">
        <v>103</v>
      </c>
      <c r="B316" s="107"/>
      <c r="C316" s="26">
        <v>545529</v>
      </c>
      <c r="D316" s="109" t="str">
        <f t="shared" si="15"/>
        <v>DOC</v>
      </c>
      <c r="E316" s="55">
        <v>42836</v>
      </c>
      <c r="F316" s="29">
        <v>1206.45</v>
      </c>
      <c r="G316" s="26" t="str">
        <f t="shared" si="16"/>
        <v>VSI</v>
      </c>
    </row>
    <row r="317" spans="1:7" ht="15">
      <c r="A317" t="s">
        <v>103</v>
      </c>
      <c r="B317" s="107"/>
      <c r="C317" s="26">
        <v>545530</v>
      </c>
      <c r="D317" s="109" t="str">
        <f t="shared" si="15"/>
        <v>DOC</v>
      </c>
      <c r="E317" s="55">
        <v>42843</v>
      </c>
      <c r="F317" s="29">
        <v>3739.7</v>
      </c>
      <c r="G317" s="26" t="str">
        <f t="shared" si="16"/>
        <v>VSI</v>
      </c>
    </row>
    <row r="318" spans="1:7" ht="15">
      <c r="A318" t="s">
        <v>103</v>
      </c>
      <c r="B318" s="107"/>
      <c r="C318" s="26">
        <v>545599</v>
      </c>
      <c r="D318" s="109" t="str">
        <f t="shared" si="15"/>
        <v>DOC</v>
      </c>
      <c r="E318" s="55">
        <v>42837</v>
      </c>
      <c r="F318" s="29">
        <v>760.9</v>
      </c>
      <c r="G318" s="26" t="str">
        <f t="shared" si="16"/>
        <v>VSI</v>
      </c>
    </row>
    <row r="319" spans="1:7" ht="15">
      <c r="A319" t="s">
        <v>103</v>
      </c>
      <c r="B319" s="107"/>
      <c r="C319" s="26">
        <v>545614</v>
      </c>
      <c r="D319" s="109" t="str">
        <f t="shared" si="15"/>
        <v>DOC</v>
      </c>
      <c r="E319" s="55">
        <v>42838</v>
      </c>
      <c r="F319" s="29">
        <v>442.8</v>
      </c>
      <c r="G319" s="26" t="str">
        <f t="shared" si="16"/>
        <v>VSI</v>
      </c>
    </row>
    <row r="320" spans="1:7" ht="15">
      <c r="A320" t="s">
        <v>103</v>
      </c>
      <c r="B320" s="107"/>
      <c r="C320" s="26">
        <v>545626</v>
      </c>
      <c r="D320" s="109" t="str">
        <f t="shared" si="15"/>
        <v>DOC</v>
      </c>
      <c r="E320" s="55">
        <v>42838</v>
      </c>
      <c r="F320" s="29">
        <v>1084.6</v>
      </c>
      <c r="G320" s="26" t="str">
        <f t="shared" si="16"/>
        <v>VSI</v>
      </c>
    </row>
    <row r="321" spans="1:7" ht="15">
      <c r="A321" t="s">
        <v>106</v>
      </c>
      <c r="B321" s="107"/>
      <c r="C321" s="26" t="s">
        <v>80</v>
      </c>
      <c r="D321" s="109" t="s">
        <v>96</v>
      </c>
      <c r="E321" s="55">
        <v>42821</v>
      </c>
      <c r="F321" s="29">
        <v>1284000</v>
      </c>
      <c r="G321" s="26" t="str">
        <f t="shared" si="16"/>
        <v>VSI</v>
      </c>
    </row>
    <row r="322" spans="1:7" ht="15">
      <c r="A322" t="s">
        <v>106</v>
      </c>
      <c r="B322" s="107"/>
      <c r="C322" s="26" t="s">
        <v>81</v>
      </c>
      <c r="D322" s="109" t="str">
        <f>D321</f>
        <v>DOIT</v>
      </c>
      <c r="E322" s="55">
        <v>42836</v>
      </c>
      <c r="F322" s="29">
        <v>1284000</v>
      </c>
      <c r="G322" s="26" t="str">
        <f t="shared" si="16"/>
        <v>VSI</v>
      </c>
    </row>
    <row r="323" spans="1:7" ht="15">
      <c r="A323" t="s">
        <v>106</v>
      </c>
      <c r="B323" s="107"/>
      <c r="C323" s="26" t="s">
        <v>82</v>
      </c>
      <c r="D323" s="109" t="str">
        <f>D322</f>
        <v>DOIT</v>
      </c>
      <c r="E323" s="55">
        <v>42853</v>
      </c>
      <c r="F323" s="29">
        <v>3200000</v>
      </c>
      <c r="G323" s="26" t="str">
        <f t="shared" si="16"/>
        <v>VSI</v>
      </c>
    </row>
    <row r="324" spans="1:7" ht="15">
      <c r="A324" t="s">
        <v>102</v>
      </c>
      <c r="B324" s="107"/>
      <c r="C324" s="26" t="s">
        <v>83</v>
      </c>
      <c r="D324" s="109" t="s">
        <v>45</v>
      </c>
      <c r="E324" s="55">
        <v>42739</v>
      </c>
      <c r="F324" s="29">
        <v>12053.64</v>
      </c>
      <c r="G324" s="26" t="str">
        <f t="shared" si="16"/>
        <v>VSI</v>
      </c>
    </row>
    <row r="325" spans="1:7" ht="15">
      <c r="A325" t="s">
        <v>102</v>
      </c>
      <c r="B325" s="107"/>
      <c r="C325" s="26" t="s">
        <v>84</v>
      </c>
      <c r="D325" s="109" t="str">
        <f>D324</f>
        <v>DOC</v>
      </c>
      <c r="E325" s="55">
        <v>42772</v>
      </c>
      <c r="F325" s="29">
        <v>12978.56</v>
      </c>
      <c r="G325" s="26" t="str">
        <f t="shared" si="16"/>
        <v>VSI</v>
      </c>
    </row>
    <row r="326" spans="1:7" ht="15">
      <c r="A326" t="s">
        <v>102</v>
      </c>
      <c r="B326" s="107"/>
      <c r="C326" s="26" t="s">
        <v>85</v>
      </c>
      <c r="D326" s="109" t="str">
        <f>D325</f>
        <v>DOC</v>
      </c>
      <c r="E326" s="55">
        <v>42800</v>
      </c>
      <c r="F326" s="29">
        <v>11617.35</v>
      </c>
      <c r="G326" s="26" t="str">
        <f t="shared" si="16"/>
        <v>VSI</v>
      </c>
    </row>
    <row r="327" spans="1:7" ht="15">
      <c r="A327" t="s">
        <v>102</v>
      </c>
      <c r="B327" s="107"/>
      <c r="C327" s="26" t="s">
        <v>86</v>
      </c>
      <c r="D327" s="109" t="str">
        <f>D326</f>
        <v>DOC</v>
      </c>
      <c r="E327" s="55">
        <v>42835</v>
      </c>
      <c r="F327" s="29">
        <v>11909.05</v>
      </c>
      <c r="G327" s="26" t="str">
        <f t="shared" si="16"/>
        <v>VSI</v>
      </c>
    </row>
    <row r="328" spans="1:7" ht="15">
      <c r="A328" t="s">
        <v>102</v>
      </c>
      <c r="B328" s="107"/>
      <c r="C328" s="26" t="s">
        <v>87</v>
      </c>
      <c r="D328" s="109" t="str">
        <f>D327</f>
        <v>DOC</v>
      </c>
      <c r="E328" s="55">
        <v>42801</v>
      </c>
      <c r="F328" s="29">
        <v>29690.04</v>
      </c>
      <c r="G328" s="26" t="str">
        <f t="shared" si="16"/>
        <v>VSI</v>
      </c>
    </row>
    <row r="329" spans="1:7" ht="15">
      <c r="A329" t="s">
        <v>106</v>
      </c>
      <c r="B329" s="107"/>
      <c r="C329" s="26" t="s">
        <v>88</v>
      </c>
      <c r="D329" s="109" t="s">
        <v>96</v>
      </c>
      <c r="E329" s="55">
        <v>42856</v>
      </c>
      <c r="F329" s="29">
        <v>1084000</v>
      </c>
      <c r="G329" s="26" t="s">
        <v>35</v>
      </c>
    </row>
    <row r="330" spans="1:7" ht="15">
      <c r="A330" t="s">
        <v>104</v>
      </c>
      <c r="B330" s="107"/>
      <c r="C330" s="26">
        <v>216623</v>
      </c>
      <c r="D330" s="109" t="s">
        <v>45</v>
      </c>
      <c r="E330" s="55">
        <v>42835</v>
      </c>
      <c r="F330" s="29">
        <v>1873.15</v>
      </c>
      <c r="G330" s="26" t="s">
        <v>35</v>
      </c>
    </row>
    <row r="331" spans="1:7" ht="15">
      <c r="A331" t="s">
        <v>106</v>
      </c>
      <c r="B331" s="107"/>
      <c r="C331" s="26" t="s">
        <v>89</v>
      </c>
      <c r="D331" s="109" t="s">
        <v>96</v>
      </c>
      <c r="E331" s="55">
        <v>42887</v>
      </c>
      <c r="F331" s="29">
        <v>934000</v>
      </c>
      <c r="G331" s="26" t="s">
        <v>35</v>
      </c>
    </row>
    <row r="332" spans="1:7" ht="15">
      <c r="A332" s="59" t="s">
        <v>107</v>
      </c>
      <c r="B332" s="107"/>
      <c r="C332" s="26">
        <v>5312017</v>
      </c>
      <c r="D332" s="109" t="s">
        <v>45</v>
      </c>
      <c r="E332" s="27">
        <v>42909</v>
      </c>
      <c r="F332" s="29">
        <v>360</v>
      </c>
      <c r="G332" s="26" t="s">
        <v>35</v>
      </c>
    </row>
    <row r="333" spans="1:7" ht="15">
      <c r="A333" s="59" t="s">
        <v>107</v>
      </c>
      <c r="B333" s="107"/>
      <c r="C333" s="26">
        <v>6302017</v>
      </c>
      <c r="D333" s="109" t="s">
        <v>45</v>
      </c>
      <c r="E333" s="27">
        <v>42923</v>
      </c>
      <c r="F333" s="29">
        <v>600</v>
      </c>
      <c r="G333" s="26" t="s">
        <v>35</v>
      </c>
    </row>
    <row r="334" spans="1:7" ht="15">
      <c r="A334" s="59" t="s">
        <v>104</v>
      </c>
      <c r="B334" s="107"/>
      <c r="C334" s="110">
        <v>217037</v>
      </c>
      <c r="D334" s="109" t="s">
        <v>45</v>
      </c>
      <c r="E334" s="27">
        <v>42842</v>
      </c>
      <c r="F334" s="28">
        <v>574</v>
      </c>
      <c r="G334" s="26" t="s">
        <v>35</v>
      </c>
    </row>
    <row r="335" spans="1:7" ht="15">
      <c r="A335" s="59" t="s">
        <v>104</v>
      </c>
      <c r="B335" s="107"/>
      <c r="C335" s="110">
        <v>217039</v>
      </c>
      <c r="D335" s="109" t="s">
        <v>45</v>
      </c>
      <c r="E335" s="27">
        <v>42842</v>
      </c>
      <c r="F335" s="28">
        <v>1817.15</v>
      </c>
      <c r="G335" s="26" t="s">
        <v>35</v>
      </c>
    </row>
    <row r="336" spans="1:7" ht="15">
      <c r="A336" s="59" t="s">
        <v>104</v>
      </c>
      <c r="B336" s="107"/>
      <c r="C336" s="110">
        <v>217514</v>
      </c>
      <c r="D336" s="109" t="s">
        <v>45</v>
      </c>
      <c r="E336" s="27">
        <v>42850</v>
      </c>
      <c r="F336" s="28">
        <v>651.9</v>
      </c>
      <c r="G336" s="26" t="s">
        <v>35</v>
      </c>
    </row>
    <row r="337" spans="1:7" ht="15">
      <c r="A337" s="59" t="s">
        <v>104</v>
      </c>
      <c r="B337" s="107"/>
      <c r="C337" s="110">
        <v>218003</v>
      </c>
      <c r="D337" s="109" t="s">
        <v>45</v>
      </c>
      <c r="E337" s="27">
        <v>42856</v>
      </c>
      <c r="F337" s="28">
        <v>592.9</v>
      </c>
      <c r="G337" s="26" t="s">
        <v>35</v>
      </c>
    </row>
    <row r="338" spans="1:7" ht="15">
      <c r="A338" s="59" t="s">
        <v>104</v>
      </c>
      <c r="B338" s="107"/>
      <c r="C338" s="110">
        <v>218449</v>
      </c>
      <c r="D338" s="109" t="s">
        <v>45</v>
      </c>
      <c r="E338" s="27">
        <v>42865</v>
      </c>
      <c r="F338" s="28">
        <v>478.6</v>
      </c>
      <c r="G338" s="26" t="s">
        <v>35</v>
      </c>
    </row>
    <row r="339" spans="1:7" ht="15">
      <c r="A339" s="59" t="s">
        <v>104</v>
      </c>
      <c r="B339" s="107"/>
      <c r="C339" s="110">
        <v>218985</v>
      </c>
      <c r="D339" s="109" t="s">
        <v>45</v>
      </c>
      <c r="E339" s="27">
        <v>42871</v>
      </c>
      <c r="F339" s="28">
        <v>809.25</v>
      </c>
      <c r="G339" s="26" t="s">
        <v>35</v>
      </c>
    </row>
    <row r="340" spans="1:7" ht="15">
      <c r="A340" s="59" t="s">
        <v>104</v>
      </c>
      <c r="B340" s="107"/>
      <c r="C340" s="111">
        <v>219426</v>
      </c>
      <c r="D340" s="109" t="s">
        <v>45</v>
      </c>
      <c r="E340" s="27">
        <v>42877</v>
      </c>
      <c r="F340" s="28">
        <v>640.1</v>
      </c>
      <c r="G340" s="26" t="s">
        <v>35</v>
      </c>
    </row>
    <row r="341" spans="1:7" ht="15">
      <c r="A341" s="59" t="s">
        <v>104</v>
      </c>
      <c r="B341" s="107"/>
      <c r="C341" s="110">
        <v>219829</v>
      </c>
      <c r="D341" s="109" t="s">
        <v>45</v>
      </c>
      <c r="E341" s="27">
        <v>42887</v>
      </c>
      <c r="F341" s="28">
        <v>635.15</v>
      </c>
      <c r="G341" s="26" t="s">
        <v>35</v>
      </c>
    </row>
    <row r="342" spans="1:7" ht="15">
      <c r="A342" s="59" t="s">
        <v>104</v>
      </c>
      <c r="B342" s="107"/>
      <c r="C342" s="110">
        <v>220197</v>
      </c>
      <c r="D342" s="109" t="s">
        <v>45</v>
      </c>
      <c r="E342" s="27">
        <v>42893</v>
      </c>
      <c r="F342" s="28">
        <v>630.15</v>
      </c>
      <c r="G342" s="26" t="s">
        <v>35</v>
      </c>
    </row>
    <row r="343" spans="1:7" ht="15">
      <c r="A343" s="59" t="s">
        <v>104</v>
      </c>
      <c r="B343" s="107"/>
      <c r="C343" s="110">
        <v>220500</v>
      </c>
      <c r="D343" s="109" t="s">
        <v>45</v>
      </c>
      <c r="E343" s="27">
        <v>42899</v>
      </c>
      <c r="F343" s="28">
        <v>608.55</v>
      </c>
      <c r="G343" s="26" t="s">
        <v>35</v>
      </c>
    </row>
    <row r="344" spans="1:7" ht="15">
      <c r="A344" s="59" t="s">
        <v>55</v>
      </c>
      <c r="B344" s="107"/>
      <c r="C344" s="61">
        <v>43237</v>
      </c>
      <c r="D344" s="109" t="s">
        <v>45</v>
      </c>
      <c r="E344" s="27">
        <v>42914</v>
      </c>
      <c r="F344" s="29">
        <v>4783.74</v>
      </c>
      <c r="G344" s="26" t="s">
        <v>35</v>
      </c>
    </row>
    <row r="345" spans="1:7" ht="15">
      <c r="A345" s="59" t="s">
        <v>103</v>
      </c>
      <c r="B345" s="107"/>
      <c r="C345" s="112">
        <v>542115</v>
      </c>
      <c r="D345" s="109" t="s">
        <v>45</v>
      </c>
      <c r="E345" s="27">
        <v>42738</v>
      </c>
      <c r="F345" s="28">
        <v>1102.25</v>
      </c>
      <c r="G345" s="26" t="s">
        <v>35</v>
      </c>
    </row>
    <row r="346" spans="1:7" ht="15">
      <c r="A346" s="59" t="s">
        <v>103</v>
      </c>
      <c r="B346" s="107"/>
      <c r="C346" s="113">
        <v>546088</v>
      </c>
      <c r="D346" s="109" t="s">
        <v>45</v>
      </c>
      <c r="E346" s="62">
        <v>42851</v>
      </c>
      <c r="F346" s="29">
        <v>2387.5</v>
      </c>
      <c r="G346" s="26" t="s">
        <v>35</v>
      </c>
    </row>
    <row r="347" spans="1:7" ht="15">
      <c r="A347" s="59" t="s">
        <v>103</v>
      </c>
      <c r="B347" s="107"/>
      <c r="C347" s="112">
        <v>546612</v>
      </c>
      <c r="D347" s="109" t="s">
        <v>45</v>
      </c>
      <c r="E347" s="27">
        <v>42867</v>
      </c>
      <c r="F347" s="28">
        <v>3732</v>
      </c>
      <c r="G347" s="26" t="s">
        <v>35</v>
      </c>
    </row>
    <row r="348" spans="1:7" ht="15">
      <c r="A348" s="59" t="s">
        <v>103</v>
      </c>
      <c r="B348" s="107"/>
      <c r="C348" s="113">
        <v>547372</v>
      </c>
      <c r="D348" s="109" t="s">
        <v>45</v>
      </c>
      <c r="E348" s="62">
        <v>42907</v>
      </c>
      <c r="F348" s="29">
        <v>2259.5</v>
      </c>
      <c r="G348" s="26" t="s">
        <v>35</v>
      </c>
    </row>
    <row r="349" spans="1:7" ht="15">
      <c r="A349" s="59" t="s">
        <v>103</v>
      </c>
      <c r="B349" s="107"/>
      <c r="C349" s="112">
        <v>547769</v>
      </c>
      <c r="D349" s="109" t="s">
        <v>45</v>
      </c>
      <c r="E349" s="27">
        <v>42906</v>
      </c>
      <c r="F349" s="28">
        <v>1305.2</v>
      </c>
      <c r="G349" s="26" t="s">
        <v>35</v>
      </c>
    </row>
    <row r="350" spans="1:7" ht="15">
      <c r="A350" s="59" t="s">
        <v>103</v>
      </c>
      <c r="B350" s="107"/>
      <c r="C350" s="113">
        <v>547770</v>
      </c>
      <c r="D350" s="109" t="s">
        <v>45</v>
      </c>
      <c r="E350" s="62">
        <v>42906</v>
      </c>
      <c r="F350" s="29">
        <v>3665.75</v>
      </c>
      <c r="G350" s="26" t="s">
        <v>35</v>
      </c>
    </row>
    <row r="351" spans="1:7" ht="15">
      <c r="A351" s="59" t="s">
        <v>103</v>
      </c>
      <c r="B351" s="107"/>
      <c r="C351" s="112">
        <v>547787</v>
      </c>
      <c r="D351" s="109" t="s">
        <v>45</v>
      </c>
      <c r="E351" s="27">
        <v>42912</v>
      </c>
      <c r="F351" s="28">
        <v>558.8</v>
      </c>
      <c r="G351" s="26" t="s">
        <v>35</v>
      </c>
    </row>
    <row r="352" spans="1:7" ht="15">
      <c r="A352" s="59" t="s">
        <v>103</v>
      </c>
      <c r="B352" s="107"/>
      <c r="C352" s="113">
        <v>547809</v>
      </c>
      <c r="D352" s="109" t="s">
        <v>45</v>
      </c>
      <c r="E352" s="62">
        <v>42906</v>
      </c>
      <c r="F352" s="29">
        <v>1459.05</v>
      </c>
      <c r="G352" s="26" t="s">
        <v>35</v>
      </c>
    </row>
    <row r="353" spans="1:7" ht="15">
      <c r="A353" s="59" t="s">
        <v>103</v>
      </c>
      <c r="B353" s="107"/>
      <c r="C353" s="112">
        <v>547810</v>
      </c>
      <c r="D353" s="109" t="s">
        <v>45</v>
      </c>
      <c r="E353" s="27">
        <v>42906</v>
      </c>
      <c r="F353" s="28">
        <v>1405.55</v>
      </c>
      <c r="G353" s="26" t="s">
        <v>35</v>
      </c>
    </row>
    <row r="354" spans="1:7" ht="15">
      <c r="A354" s="59" t="s">
        <v>103</v>
      </c>
      <c r="B354" s="107"/>
      <c r="C354" s="113">
        <v>547942</v>
      </c>
      <c r="D354" s="109" t="s">
        <v>45</v>
      </c>
      <c r="E354" s="62">
        <v>42908</v>
      </c>
      <c r="F354" s="29">
        <v>1067.9</v>
      </c>
      <c r="G354" s="26" t="s">
        <v>35</v>
      </c>
    </row>
    <row r="355" spans="1:7" ht="15">
      <c r="A355" s="59" t="s">
        <v>103</v>
      </c>
      <c r="B355" s="107"/>
      <c r="C355" s="112">
        <v>548006</v>
      </c>
      <c r="D355" s="109" t="s">
        <v>45</v>
      </c>
      <c r="E355" s="27">
        <v>42913</v>
      </c>
      <c r="F355" s="28">
        <v>3498.5</v>
      </c>
      <c r="G355" s="26" t="s">
        <v>35</v>
      </c>
    </row>
    <row r="356" spans="1:7" ht="15">
      <c r="A356" s="59" t="s">
        <v>103</v>
      </c>
      <c r="B356" s="107"/>
      <c r="C356" s="113">
        <v>548037</v>
      </c>
      <c r="D356" s="109" t="s">
        <v>45</v>
      </c>
      <c r="E356" s="62">
        <v>42934</v>
      </c>
      <c r="F356" s="29">
        <v>3555.6</v>
      </c>
      <c r="G356" s="26" t="s">
        <v>35</v>
      </c>
    </row>
    <row r="357" spans="1:7" ht="15">
      <c r="A357" s="59" t="s">
        <v>103</v>
      </c>
      <c r="B357" s="107"/>
      <c r="C357" s="112">
        <v>548038</v>
      </c>
      <c r="D357" s="109" t="s">
        <v>45</v>
      </c>
      <c r="E357" s="27">
        <v>42914</v>
      </c>
      <c r="F357" s="28">
        <v>445.3</v>
      </c>
      <c r="G357" s="26" t="s">
        <v>35</v>
      </c>
    </row>
    <row r="358" spans="1:7" ht="15">
      <c r="A358" s="59" t="s">
        <v>103</v>
      </c>
      <c r="B358" s="107"/>
      <c r="C358" s="113">
        <v>548040</v>
      </c>
      <c r="D358" s="109" t="s">
        <v>45</v>
      </c>
      <c r="E358" s="62">
        <v>42913</v>
      </c>
      <c r="F358" s="29">
        <v>1481.8</v>
      </c>
      <c r="G358" s="26" t="s">
        <v>35</v>
      </c>
    </row>
    <row r="359" spans="1:7" ht="15">
      <c r="A359" s="59" t="s">
        <v>103</v>
      </c>
      <c r="B359" s="107"/>
      <c r="C359" s="112">
        <v>548120</v>
      </c>
      <c r="D359" s="109" t="s">
        <v>45</v>
      </c>
      <c r="E359" s="27">
        <v>42926</v>
      </c>
      <c r="F359" s="28">
        <v>3963</v>
      </c>
      <c r="G359" s="26" t="s">
        <v>35</v>
      </c>
    </row>
    <row r="360" spans="1:7" ht="15">
      <c r="A360" s="59" t="s">
        <v>103</v>
      </c>
      <c r="B360" s="107"/>
      <c r="C360" s="113">
        <v>548156</v>
      </c>
      <c r="D360" s="109" t="s">
        <v>45</v>
      </c>
      <c r="E360" s="62">
        <v>42913</v>
      </c>
      <c r="F360" s="29">
        <v>1770</v>
      </c>
      <c r="G360" s="26" t="s">
        <v>35</v>
      </c>
    </row>
    <row r="361" spans="1:7" ht="15">
      <c r="A361" s="59" t="s">
        <v>103</v>
      </c>
      <c r="B361" s="107"/>
      <c r="C361" s="112">
        <v>548185</v>
      </c>
      <c r="D361" s="109" t="s">
        <v>45</v>
      </c>
      <c r="E361" s="27">
        <v>42915</v>
      </c>
      <c r="F361" s="28">
        <v>490.5</v>
      </c>
      <c r="G361" s="26" t="s">
        <v>35</v>
      </c>
    </row>
    <row r="362" spans="1:7" ht="15">
      <c r="A362" s="59" t="s">
        <v>103</v>
      </c>
      <c r="B362" s="107"/>
      <c r="C362" s="113">
        <v>548191</v>
      </c>
      <c r="D362" s="109" t="s">
        <v>45</v>
      </c>
      <c r="E362" s="62">
        <v>42915</v>
      </c>
      <c r="F362" s="29">
        <v>1007.7</v>
      </c>
      <c r="G362" s="26" t="s">
        <v>35</v>
      </c>
    </row>
    <row r="363" spans="1:7" ht="15">
      <c r="A363" s="59" t="s">
        <v>103</v>
      </c>
      <c r="B363" s="107"/>
      <c r="C363" s="112">
        <v>548339</v>
      </c>
      <c r="D363" s="109" t="s">
        <v>45</v>
      </c>
      <c r="E363" s="27">
        <v>42926</v>
      </c>
      <c r="F363" s="28">
        <v>730.15</v>
      </c>
      <c r="G363" s="26" t="s">
        <v>35</v>
      </c>
    </row>
    <row r="364" spans="1:7" ht="15">
      <c r="A364" s="59" t="s">
        <v>103</v>
      </c>
      <c r="B364" s="107"/>
      <c r="C364" s="113">
        <v>548340</v>
      </c>
      <c r="D364" s="109" t="s">
        <v>45</v>
      </c>
      <c r="E364" s="62">
        <v>42926</v>
      </c>
      <c r="F364" s="29">
        <v>4093</v>
      </c>
      <c r="G364" s="26" t="s">
        <v>35</v>
      </c>
    </row>
    <row r="365" spans="1:7" ht="15">
      <c r="A365" s="59" t="s">
        <v>103</v>
      </c>
      <c r="B365" s="107"/>
      <c r="C365" s="112">
        <v>548341</v>
      </c>
      <c r="D365" s="109" t="s">
        <v>45</v>
      </c>
      <c r="E365" s="27">
        <v>42921</v>
      </c>
      <c r="F365" s="28">
        <v>1180</v>
      </c>
      <c r="G365" s="26" t="s">
        <v>35</v>
      </c>
    </row>
    <row r="366" spans="1:7" ht="15">
      <c r="A366" s="59" t="s">
        <v>103</v>
      </c>
      <c r="B366" s="107"/>
      <c r="C366" s="113">
        <v>548342</v>
      </c>
      <c r="D366" s="109" t="s">
        <v>45</v>
      </c>
      <c r="E366" s="62">
        <v>42921</v>
      </c>
      <c r="F366" s="29">
        <v>3749.5</v>
      </c>
      <c r="G366" s="26" t="s">
        <v>35</v>
      </c>
    </row>
    <row r="367" spans="1:7" ht="15">
      <c r="A367" s="59" t="s">
        <v>103</v>
      </c>
      <c r="B367" s="107"/>
      <c r="C367" s="112">
        <v>548577</v>
      </c>
      <c r="D367" s="109" t="s">
        <v>45</v>
      </c>
      <c r="E367" s="27">
        <v>42934</v>
      </c>
      <c r="F367" s="28">
        <v>671.15</v>
      </c>
      <c r="G367" s="26" t="s">
        <v>35</v>
      </c>
    </row>
    <row r="368" spans="1:7" ht="15">
      <c r="A368" s="59" t="s">
        <v>103</v>
      </c>
      <c r="B368" s="107"/>
      <c r="C368" s="113">
        <v>548580</v>
      </c>
      <c r="D368" s="109" t="s">
        <v>45</v>
      </c>
      <c r="E368" s="62">
        <v>42927</v>
      </c>
      <c r="F368" s="29">
        <v>1110.4</v>
      </c>
      <c r="G368" s="26" t="s">
        <v>35</v>
      </c>
    </row>
    <row r="369" spans="1:7" ht="15">
      <c r="A369" s="59" t="s">
        <v>103</v>
      </c>
      <c r="B369" s="107"/>
      <c r="C369" s="112">
        <v>548582</v>
      </c>
      <c r="D369" s="109" t="s">
        <v>45</v>
      </c>
      <c r="E369" s="27">
        <v>42927</v>
      </c>
      <c r="F369" s="28">
        <v>910.7</v>
      </c>
      <c r="G369" s="26" t="s">
        <v>35</v>
      </c>
    </row>
    <row r="370" spans="1:7" ht="15">
      <c r="A370" s="59" t="s">
        <v>103</v>
      </c>
      <c r="B370" s="107"/>
      <c r="C370" s="113">
        <v>548583</v>
      </c>
      <c r="D370" s="109" t="s">
        <v>45</v>
      </c>
      <c r="E370" s="62">
        <v>42927</v>
      </c>
      <c r="F370" s="29">
        <v>251.65</v>
      </c>
      <c r="G370" s="26" t="s">
        <v>35</v>
      </c>
    </row>
    <row r="371" spans="1:7" ht="15">
      <c r="A371" s="59" t="s">
        <v>103</v>
      </c>
      <c r="B371" s="107"/>
      <c r="C371" s="113">
        <v>548707</v>
      </c>
      <c r="D371" s="109" t="s">
        <v>45</v>
      </c>
      <c r="E371" s="62">
        <v>42936</v>
      </c>
      <c r="F371" s="29">
        <v>50</v>
      </c>
      <c r="G371" s="26" t="s">
        <v>35</v>
      </c>
    </row>
    <row r="372" spans="1:7" ht="15">
      <c r="A372" s="59" t="s">
        <v>103</v>
      </c>
      <c r="B372" s="107"/>
      <c r="C372" s="112">
        <v>548864</v>
      </c>
      <c r="D372" s="109" t="s">
        <v>45</v>
      </c>
      <c r="E372" s="27">
        <v>42934</v>
      </c>
      <c r="F372" s="28">
        <v>1229.4</v>
      </c>
      <c r="G372" s="26" t="s">
        <v>35</v>
      </c>
    </row>
    <row r="373" spans="1:7" ht="15">
      <c r="A373" s="59" t="s">
        <v>103</v>
      </c>
      <c r="B373" s="107"/>
      <c r="C373" s="113">
        <v>548865</v>
      </c>
      <c r="D373" s="109" t="s">
        <v>45</v>
      </c>
      <c r="E373" s="62">
        <v>42934</v>
      </c>
      <c r="F373" s="29">
        <v>709.65</v>
      </c>
      <c r="G373" s="26" t="s">
        <v>35</v>
      </c>
    </row>
    <row r="374" spans="1:7" ht="15">
      <c r="A374" s="59" t="s">
        <v>103</v>
      </c>
      <c r="B374" s="107"/>
      <c r="C374" s="112">
        <v>548944</v>
      </c>
      <c r="D374" s="109" t="s">
        <v>45</v>
      </c>
      <c r="E374" s="27">
        <v>42937</v>
      </c>
      <c r="F374" s="28">
        <v>880</v>
      </c>
      <c r="G374" s="26" t="s">
        <v>35</v>
      </c>
    </row>
    <row r="375" spans="1:7" ht="15">
      <c r="A375" s="59" t="s">
        <v>103</v>
      </c>
      <c r="B375" s="107"/>
      <c r="C375" s="113">
        <v>549034</v>
      </c>
      <c r="D375" s="109" t="s">
        <v>45</v>
      </c>
      <c r="E375" s="62">
        <v>42942</v>
      </c>
      <c r="F375" s="29">
        <v>1908.95</v>
      </c>
      <c r="G375" s="26" t="s">
        <v>35</v>
      </c>
    </row>
    <row r="376" spans="1:7" ht="15">
      <c r="A376" s="59" t="s">
        <v>103</v>
      </c>
      <c r="B376" s="107"/>
      <c r="C376" s="112">
        <v>549065</v>
      </c>
      <c r="D376" s="109" t="s">
        <v>45</v>
      </c>
      <c r="E376" s="27">
        <v>42941</v>
      </c>
      <c r="F376" s="28">
        <v>1255.9</v>
      </c>
      <c r="G376" s="26" t="s">
        <v>35</v>
      </c>
    </row>
    <row r="377" spans="1:7" ht="15">
      <c r="A377" s="59" t="s">
        <v>103</v>
      </c>
      <c r="B377" s="107"/>
      <c r="C377" s="113">
        <v>549067</v>
      </c>
      <c r="D377" s="109" t="s">
        <v>45</v>
      </c>
      <c r="E377" s="62">
        <v>42942</v>
      </c>
      <c r="F377" s="29">
        <v>650.15</v>
      </c>
      <c r="G377" s="26" t="s">
        <v>35</v>
      </c>
    </row>
    <row r="378" spans="1:7" ht="15">
      <c r="A378" s="59" t="s">
        <v>103</v>
      </c>
      <c r="B378" s="107"/>
      <c r="C378" s="112">
        <v>549242</v>
      </c>
      <c r="D378" s="109" t="s">
        <v>45</v>
      </c>
      <c r="E378" s="27">
        <v>42948</v>
      </c>
      <c r="F378" s="28">
        <v>605.65</v>
      </c>
      <c r="G378" s="26" t="s">
        <v>35</v>
      </c>
    </row>
    <row r="379" spans="1:7" ht="15">
      <c r="A379" s="59" t="s">
        <v>103</v>
      </c>
      <c r="B379" s="107"/>
      <c r="C379" s="112">
        <v>549245</v>
      </c>
      <c r="D379" s="109" t="s">
        <v>45</v>
      </c>
      <c r="E379" s="27">
        <v>42948</v>
      </c>
      <c r="F379" s="28">
        <v>1020.2</v>
      </c>
      <c r="G379" s="26" t="s">
        <v>35</v>
      </c>
    </row>
    <row r="380" spans="1:7" ht="15">
      <c r="A380" s="59" t="s">
        <v>108</v>
      </c>
      <c r="B380" s="107"/>
      <c r="C380" s="26">
        <v>42903</v>
      </c>
      <c r="D380" s="109" t="s">
        <v>45</v>
      </c>
      <c r="E380" s="62">
        <v>42928</v>
      </c>
      <c r="F380" s="29">
        <v>11498.49</v>
      </c>
      <c r="G380" s="26" t="s">
        <v>35</v>
      </c>
    </row>
    <row r="381" spans="1:7" ht="15">
      <c r="A381" s="59" t="s">
        <v>104</v>
      </c>
      <c r="C381" s="26">
        <v>220879</v>
      </c>
      <c r="D381" s="109" t="s">
        <v>45</v>
      </c>
      <c r="E381" s="62">
        <v>42906</v>
      </c>
      <c r="F381" s="29">
        <v>833.55</v>
      </c>
      <c r="G381" s="26" t="s">
        <v>35</v>
      </c>
    </row>
    <row r="382" spans="1:7" ht="15">
      <c r="A382" s="59" t="s">
        <v>104</v>
      </c>
      <c r="C382" s="26">
        <v>221200</v>
      </c>
      <c r="D382" s="109" t="s">
        <v>45</v>
      </c>
      <c r="E382" s="62">
        <v>42912</v>
      </c>
      <c r="F382" s="29">
        <v>440.9</v>
      </c>
      <c r="G382" s="26" t="s">
        <v>35</v>
      </c>
    </row>
    <row r="383" spans="1:7" ht="15">
      <c r="A383" s="59" t="s">
        <v>104</v>
      </c>
      <c r="C383" s="26">
        <v>221534</v>
      </c>
      <c r="D383" s="109" t="s">
        <v>45</v>
      </c>
      <c r="E383" s="62">
        <v>42923</v>
      </c>
      <c r="F383" s="29">
        <v>562.7</v>
      </c>
      <c r="G383" s="26" t="s">
        <v>35</v>
      </c>
    </row>
    <row r="384" spans="1:7" ht="15">
      <c r="A384" s="59" t="s">
        <v>104</v>
      </c>
      <c r="C384" s="26">
        <v>221559</v>
      </c>
      <c r="D384" s="109" t="s">
        <v>45</v>
      </c>
      <c r="E384" s="62">
        <v>42919</v>
      </c>
      <c r="F384" s="29">
        <v>677.95</v>
      </c>
      <c r="G384" s="26" t="s">
        <v>35</v>
      </c>
    </row>
    <row r="385" spans="1:7" ht="15">
      <c r="A385" s="59" t="s">
        <v>104</v>
      </c>
      <c r="C385" s="26">
        <v>221868</v>
      </c>
      <c r="D385" s="109" t="s">
        <v>45</v>
      </c>
      <c r="E385" s="62">
        <v>42926</v>
      </c>
      <c r="F385" s="29">
        <v>1512.4</v>
      </c>
      <c r="G385" s="26" t="s">
        <v>35</v>
      </c>
    </row>
    <row r="386" spans="1:7" ht="15">
      <c r="A386" s="59" t="s">
        <v>104</v>
      </c>
      <c r="C386" s="26">
        <v>221876</v>
      </c>
      <c r="D386" s="109" t="s">
        <v>45</v>
      </c>
      <c r="E386" s="62">
        <v>42926</v>
      </c>
      <c r="F386" s="29">
        <v>2436.2</v>
      </c>
      <c r="G386" s="26" t="s">
        <v>35</v>
      </c>
    </row>
    <row r="387" spans="1:7" ht="15">
      <c r="A387" s="59" t="s">
        <v>104</v>
      </c>
      <c r="C387" s="26">
        <v>221877</v>
      </c>
      <c r="D387" s="109" t="s">
        <v>45</v>
      </c>
      <c r="E387" s="62">
        <v>42927</v>
      </c>
      <c r="F387" s="29">
        <v>2490</v>
      </c>
      <c r="G387" s="26" t="s">
        <v>35</v>
      </c>
    </row>
    <row r="388" spans="1:7" ht="15">
      <c r="A388" s="59" t="s">
        <v>104</v>
      </c>
      <c r="C388" s="26">
        <v>221879</v>
      </c>
      <c r="D388" s="109" t="s">
        <v>45</v>
      </c>
      <c r="E388" s="62">
        <v>42928</v>
      </c>
      <c r="F388" s="29">
        <v>626.85</v>
      </c>
      <c r="G388" s="26" t="s">
        <v>35</v>
      </c>
    </row>
    <row r="389" spans="1:7" ht="15">
      <c r="A389" s="59" t="s">
        <v>104</v>
      </c>
      <c r="C389" s="26">
        <v>222214</v>
      </c>
      <c r="D389" s="109" t="s">
        <v>45</v>
      </c>
      <c r="E389" s="62">
        <v>42933</v>
      </c>
      <c r="F389" s="29">
        <v>2273.15</v>
      </c>
      <c r="G389" s="26" t="s">
        <v>35</v>
      </c>
    </row>
    <row r="390" spans="1:7" ht="15">
      <c r="A390" s="59" t="s">
        <v>104</v>
      </c>
      <c r="C390" s="26">
        <v>222221</v>
      </c>
      <c r="D390" s="109" t="s">
        <v>45</v>
      </c>
      <c r="E390" s="62">
        <v>42933</v>
      </c>
      <c r="F390" s="29">
        <v>1716.4</v>
      </c>
      <c r="G390" s="26" t="s">
        <v>35</v>
      </c>
    </row>
    <row r="391" spans="1:7" ht="15">
      <c r="A391" s="59" t="s">
        <v>104</v>
      </c>
      <c r="C391" s="26">
        <v>222225</v>
      </c>
      <c r="D391" s="109" t="s">
        <v>45</v>
      </c>
      <c r="E391" s="62">
        <v>42933</v>
      </c>
      <c r="F391" s="29">
        <v>598.5</v>
      </c>
      <c r="G391" s="26" t="s">
        <v>35</v>
      </c>
    </row>
    <row r="392" spans="1:7" ht="15">
      <c r="A392" s="59" t="s">
        <v>104</v>
      </c>
      <c r="C392" s="26">
        <v>222250</v>
      </c>
      <c r="D392" s="109" t="s">
        <v>45</v>
      </c>
      <c r="E392" s="62">
        <v>42934</v>
      </c>
      <c r="F392" s="29">
        <v>1302.3</v>
      </c>
      <c r="G392" s="26" t="s">
        <v>35</v>
      </c>
    </row>
    <row r="393" spans="1:7" ht="15">
      <c r="A393" s="59" t="s">
        <v>104</v>
      </c>
      <c r="C393" s="26">
        <v>222546</v>
      </c>
      <c r="D393" s="109" t="s">
        <v>45</v>
      </c>
      <c r="E393" s="62">
        <v>42940</v>
      </c>
      <c r="F393" s="29">
        <v>1812</v>
      </c>
      <c r="G393" s="26" t="s">
        <v>35</v>
      </c>
    </row>
    <row r="394" spans="1:7" ht="15">
      <c r="A394" s="59" t="s">
        <v>104</v>
      </c>
      <c r="C394" s="26">
        <v>222551</v>
      </c>
      <c r="D394" s="109" t="s">
        <v>45</v>
      </c>
      <c r="E394" s="62">
        <v>42940</v>
      </c>
      <c r="F394" s="29">
        <v>522.85</v>
      </c>
      <c r="G394" s="26" t="s">
        <v>35</v>
      </c>
    </row>
    <row r="395" spans="1:7" ht="15">
      <c r="A395" s="59" t="s">
        <v>104</v>
      </c>
      <c r="C395" s="26">
        <v>221876</v>
      </c>
      <c r="D395" s="109" t="s">
        <v>45</v>
      </c>
      <c r="E395" s="62">
        <v>42926</v>
      </c>
      <c r="F395" s="29">
        <v>2436.2</v>
      </c>
      <c r="G395" s="26" t="s">
        <v>35</v>
      </c>
    </row>
    <row r="396" spans="1:7" ht="15">
      <c r="A396" s="59" t="s">
        <v>104</v>
      </c>
      <c r="C396" s="26">
        <v>221877</v>
      </c>
      <c r="D396" s="109" t="s">
        <v>45</v>
      </c>
      <c r="E396" s="62">
        <v>42927</v>
      </c>
      <c r="F396" s="29">
        <v>2490</v>
      </c>
      <c r="G396" s="26" t="s">
        <v>35</v>
      </c>
    </row>
    <row r="397" spans="1:7" ht="15">
      <c r="A397" s="59" t="s">
        <v>104</v>
      </c>
      <c r="C397" s="26">
        <v>221879</v>
      </c>
      <c r="D397" s="109" t="s">
        <v>45</v>
      </c>
      <c r="E397" s="62">
        <v>42928</v>
      </c>
      <c r="F397" s="29">
        <v>626.85</v>
      </c>
      <c r="G397" s="26" t="s">
        <v>35</v>
      </c>
    </row>
    <row r="398" spans="1:7" ht="15">
      <c r="A398" s="59" t="s">
        <v>104</v>
      </c>
      <c r="C398" s="26">
        <v>222214</v>
      </c>
      <c r="D398" s="109" t="s">
        <v>45</v>
      </c>
      <c r="E398" s="62">
        <v>42933</v>
      </c>
      <c r="F398" s="29">
        <v>2273.15</v>
      </c>
      <c r="G398" s="26" t="s">
        <v>35</v>
      </c>
    </row>
    <row r="399" spans="1:7" ht="15">
      <c r="A399" s="59" t="s">
        <v>104</v>
      </c>
      <c r="C399" s="26">
        <v>222225</v>
      </c>
      <c r="D399" s="109" t="s">
        <v>45</v>
      </c>
      <c r="E399" s="62">
        <v>42933</v>
      </c>
      <c r="F399" s="29">
        <v>598.5</v>
      </c>
      <c r="G399" s="26" t="s">
        <v>35</v>
      </c>
    </row>
    <row r="400" spans="1:7" ht="15">
      <c r="A400" s="59" t="s">
        <v>104</v>
      </c>
      <c r="C400" s="26">
        <v>222551</v>
      </c>
      <c r="D400" s="109" t="s">
        <v>45</v>
      </c>
      <c r="E400" s="62">
        <v>42940</v>
      </c>
      <c r="F400" s="29">
        <v>522.85</v>
      </c>
      <c r="G400" s="26" t="s">
        <v>35</v>
      </c>
    </row>
    <row r="401" spans="1:7" ht="15">
      <c r="A401" s="59" t="s">
        <v>104</v>
      </c>
      <c r="C401" s="26">
        <v>222872</v>
      </c>
      <c r="D401" s="109" t="s">
        <v>45</v>
      </c>
      <c r="E401" s="62">
        <v>42949</v>
      </c>
      <c r="F401" s="29">
        <v>1236.85</v>
      </c>
      <c r="G401" s="26" t="s">
        <v>35</v>
      </c>
    </row>
    <row r="402" spans="1:7" ht="15">
      <c r="A402" s="59" t="s">
        <v>104</v>
      </c>
      <c r="C402" s="26">
        <v>222879</v>
      </c>
      <c r="D402" s="109" t="s">
        <v>45</v>
      </c>
      <c r="E402" s="62">
        <v>42947</v>
      </c>
      <c r="F402" s="29">
        <v>639.8</v>
      </c>
      <c r="G402" s="26" t="s">
        <v>35</v>
      </c>
    </row>
    <row r="403" spans="1:7" ht="15">
      <c r="A403" s="59" t="s">
        <v>104</v>
      </c>
      <c r="C403" s="26">
        <v>223224</v>
      </c>
      <c r="D403" s="109" t="s">
        <v>45</v>
      </c>
      <c r="E403" s="62">
        <v>42954</v>
      </c>
      <c r="F403" s="29">
        <v>693.8</v>
      </c>
      <c r="G403" s="26" t="s">
        <v>35</v>
      </c>
    </row>
    <row r="404" spans="1:7" ht="15">
      <c r="A404" s="59" t="s">
        <v>56</v>
      </c>
      <c r="C404" s="26">
        <v>8312017</v>
      </c>
      <c r="D404" s="109" t="s">
        <v>45</v>
      </c>
      <c r="E404" s="62">
        <v>42984</v>
      </c>
      <c r="F404" s="29">
        <v>9540</v>
      </c>
      <c r="G404" s="26" t="s">
        <v>35</v>
      </c>
    </row>
    <row r="405" spans="1:7" ht="15">
      <c r="A405" s="59" t="s">
        <v>57</v>
      </c>
      <c r="C405" s="26" t="s">
        <v>90</v>
      </c>
      <c r="D405" s="109" t="s">
        <v>45</v>
      </c>
      <c r="E405" s="62">
        <v>42795</v>
      </c>
      <c r="F405" s="29">
        <v>4166.68</v>
      </c>
      <c r="G405" s="26" t="s">
        <v>35</v>
      </c>
    </row>
    <row r="406" spans="1:7" ht="15">
      <c r="A406" s="59" t="s">
        <v>56</v>
      </c>
      <c r="C406" s="112">
        <v>9302017</v>
      </c>
      <c r="D406" s="109" t="s">
        <v>45</v>
      </c>
      <c r="E406" s="27">
        <v>43012</v>
      </c>
      <c r="F406" s="29">
        <v>7740</v>
      </c>
      <c r="G406" s="26" t="s">
        <v>35</v>
      </c>
    </row>
    <row r="407" spans="1:7" ht="15">
      <c r="A407" s="59" t="s">
        <v>107</v>
      </c>
      <c r="C407" s="112" t="s">
        <v>91</v>
      </c>
      <c r="D407" s="109" t="s">
        <v>45</v>
      </c>
      <c r="E407" s="27">
        <v>43045</v>
      </c>
      <c r="F407" s="29">
        <v>210</v>
      </c>
      <c r="G407" s="26" t="s">
        <v>35</v>
      </c>
    </row>
    <row r="408" spans="1:7" ht="15">
      <c r="A408" t="s">
        <v>109</v>
      </c>
      <c r="C408" s="112" t="s">
        <v>92</v>
      </c>
      <c r="D408" s="109" t="s">
        <v>96</v>
      </c>
      <c r="E408" s="60">
        <v>42917</v>
      </c>
      <c r="F408" s="28">
        <v>29070</v>
      </c>
      <c r="G408" s="26" t="s">
        <v>35</v>
      </c>
    </row>
    <row r="409" spans="1:7" ht="15">
      <c r="A409" t="s">
        <v>109</v>
      </c>
      <c r="C409" s="112" t="s">
        <v>93</v>
      </c>
      <c r="D409" s="109" t="s">
        <v>96</v>
      </c>
      <c r="E409" s="60">
        <v>42917</v>
      </c>
      <c r="F409" s="28">
        <v>267311</v>
      </c>
      <c r="G409" s="26" t="s">
        <v>35</v>
      </c>
    </row>
    <row r="410" spans="1:7" ht="15">
      <c r="A410" s="59" t="s">
        <v>105</v>
      </c>
      <c r="C410" s="58" t="s">
        <v>94</v>
      </c>
      <c r="D410" s="109" t="s">
        <v>47</v>
      </c>
      <c r="E410" s="60">
        <v>43273</v>
      </c>
      <c r="F410" s="29">
        <v>41366.83</v>
      </c>
      <c r="G410" s="26" t="s">
        <v>10</v>
      </c>
    </row>
    <row r="411" spans="1:7" ht="15">
      <c r="A411" s="59" t="s">
        <v>44</v>
      </c>
      <c r="B411" s="114">
        <v>800100325</v>
      </c>
      <c r="C411" s="63">
        <v>43603</v>
      </c>
      <c r="D411" s="109" t="s">
        <v>45</v>
      </c>
      <c r="E411" s="60">
        <v>43256</v>
      </c>
      <c r="F411" s="29">
        <v>2580</v>
      </c>
      <c r="G411" s="26" t="s">
        <v>10</v>
      </c>
    </row>
    <row r="412" spans="1:7" ht="15">
      <c r="A412" s="59" t="s">
        <v>44</v>
      </c>
      <c r="B412" s="114">
        <v>900006867</v>
      </c>
      <c r="C412" s="63">
        <v>43634</v>
      </c>
      <c r="D412" s="109" t="s">
        <v>45</v>
      </c>
      <c r="E412" s="60">
        <v>43317</v>
      </c>
      <c r="F412" s="29">
        <v>3540</v>
      </c>
      <c r="G412" s="26" t="s">
        <v>10</v>
      </c>
    </row>
    <row r="413" spans="1:7" ht="15">
      <c r="A413" s="59" t="s">
        <v>98</v>
      </c>
      <c r="B413" s="57">
        <v>918405981</v>
      </c>
      <c r="C413" s="58">
        <v>90417442</v>
      </c>
      <c r="D413" s="109" t="s">
        <v>96</v>
      </c>
      <c r="E413" s="60">
        <v>43306</v>
      </c>
      <c r="F413" s="29">
        <v>878875.38</v>
      </c>
      <c r="G413" s="26" t="s">
        <v>10</v>
      </c>
    </row>
    <row r="414" spans="1:7" ht="15">
      <c r="A414" s="59" t="s">
        <v>44</v>
      </c>
      <c r="B414" s="57">
        <v>900015831</v>
      </c>
      <c r="C414" s="115">
        <v>43756</v>
      </c>
      <c r="D414" s="109" t="s">
        <v>45</v>
      </c>
      <c r="E414" s="60">
        <v>43409</v>
      </c>
      <c r="F414" s="29">
        <v>4290</v>
      </c>
      <c r="G414" s="26" t="s">
        <v>10</v>
      </c>
    </row>
    <row r="415" spans="1:7" ht="15">
      <c r="A415" s="59" t="s">
        <v>46</v>
      </c>
      <c r="B415" s="114">
        <v>918410185</v>
      </c>
      <c r="C415" s="63" t="s">
        <v>112</v>
      </c>
      <c r="D415" s="109" t="s">
        <v>47</v>
      </c>
      <c r="E415" s="60">
        <v>43398</v>
      </c>
      <c r="F415" s="29">
        <v>463646.67</v>
      </c>
      <c r="G415" s="26" t="s">
        <v>10</v>
      </c>
    </row>
    <row r="416" spans="1:7" ht="15">
      <c r="A416" s="59" t="s">
        <v>46</v>
      </c>
      <c r="B416" s="114">
        <v>918409976</v>
      </c>
      <c r="C416" s="63" t="s">
        <v>113</v>
      </c>
      <c r="D416" s="109" t="s">
        <v>47</v>
      </c>
      <c r="E416" s="60">
        <v>43398</v>
      </c>
      <c r="F416" s="29">
        <v>1068769.9</v>
      </c>
      <c r="G416" s="26" t="s">
        <v>10</v>
      </c>
    </row>
    <row r="417" spans="1:7" ht="15">
      <c r="A417" s="59" t="s">
        <v>110</v>
      </c>
      <c r="B417" s="26">
        <v>918607288</v>
      </c>
      <c r="C417" s="26" t="s">
        <v>120</v>
      </c>
      <c r="D417" s="109" t="s">
        <v>47</v>
      </c>
      <c r="E417" s="60">
        <v>43521</v>
      </c>
      <c r="F417" s="116">
        <v>6012975.1</v>
      </c>
      <c r="G417" s="26" t="s">
        <v>10</v>
      </c>
    </row>
    <row r="418" spans="1:7" ht="15">
      <c r="A418" s="59" t="s">
        <v>46</v>
      </c>
      <c r="B418" s="26">
        <v>918607276</v>
      </c>
      <c r="C418" s="26" t="s">
        <v>125</v>
      </c>
      <c r="D418" s="109" t="s">
        <v>47</v>
      </c>
      <c r="E418" s="60">
        <v>43521</v>
      </c>
      <c r="F418" s="116">
        <v>1039165.75</v>
      </c>
      <c r="G418" s="26" t="s">
        <v>10</v>
      </c>
    </row>
    <row r="419" spans="1:7" ht="15">
      <c r="A419" s="59" t="s">
        <v>46</v>
      </c>
      <c r="B419" s="26">
        <v>918607281</v>
      </c>
      <c r="C419" s="26" t="s">
        <v>126</v>
      </c>
      <c r="D419" s="109" t="s">
        <v>47</v>
      </c>
      <c r="E419" s="60">
        <v>43521</v>
      </c>
      <c r="F419" s="116">
        <v>472172.64</v>
      </c>
      <c r="G419" s="26" t="s">
        <v>10</v>
      </c>
    </row>
    <row r="420" spans="1:7" ht="15">
      <c r="A420" s="59" t="s">
        <v>111</v>
      </c>
      <c r="B420" s="26">
        <v>918411031</v>
      </c>
      <c r="C420" s="26" t="s">
        <v>129</v>
      </c>
      <c r="D420" s="109" t="s">
        <v>47</v>
      </c>
      <c r="E420" s="60">
        <v>43398</v>
      </c>
      <c r="F420" s="116">
        <v>898261</v>
      </c>
      <c r="G420" s="26" t="s">
        <v>10</v>
      </c>
    </row>
    <row r="421" spans="1:7" ht="15">
      <c r="A421" s="59" t="s">
        <v>111</v>
      </c>
      <c r="B421" s="26">
        <v>918607293</v>
      </c>
      <c r="C421" s="26" t="s">
        <v>130</v>
      </c>
      <c r="D421" s="109" t="s">
        <v>47</v>
      </c>
      <c r="E421" s="60">
        <v>43521</v>
      </c>
      <c r="F421" s="117">
        <v>776650.38</v>
      </c>
      <c r="G421" s="26" t="s">
        <v>10</v>
      </c>
    </row>
  </sheetData>
  <sheetProtection/>
  <autoFilter ref="A5:G413"/>
  <mergeCells count="2">
    <mergeCell ref="D2:E2"/>
    <mergeCell ref="A4:C4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2"/>
  <sheetViews>
    <sheetView zoomScalePageLayoutView="0" workbookViewId="0" topLeftCell="A1">
      <selection activeCell="J5" sqref="A5:J5"/>
    </sheetView>
  </sheetViews>
  <sheetFormatPr defaultColWidth="8.8515625" defaultRowHeight="15"/>
  <cols>
    <col min="1" max="1" width="33.421875" style="3" bestFit="1" customWidth="1"/>
    <col min="2" max="2" width="14.28125" style="2" bestFit="1" customWidth="1"/>
    <col min="3" max="3" width="13.00390625" style="2" bestFit="1" customWidth="1"/>
    <col min="4" max="4" width="17.00390625" style="2" customWidth="1"/>
    <col min="5" max="5" width="22.28125" style="3" customWidth="1"/>
    <col min="6" max="6" width="14.00390625" style="3" bestFit="1" customWidth="1"/>
    <col min="7" max="7" width="21.140625" style="3" customWidth="1"/>
    <col min="8" max="9" width="19.7109375" style="3" customWidth="1"/>
    <col min="10" max="10" width="12.421875" style="1" bestFit="1" customWidth="1"/>
    <col min="11" max="16384" width="8.8515625" style="1" customWidth="1"/>
  </cols>
  <sheetData>
    <row r="1" spans="1:10" s="20" customFormat="1" ht="32.25" customHeight="1">
      <c r="A1" s="10" t="s">
        <v>38</v>
      </c>
      <c r="B1" s="64"/>
      <c r="C1" s="64"/>
      <c r="D1" s="64"/>
      <c r="E1" s="65"/>
      <c r="F1" s="64"/>
      <c r="G1" s="65"/>
      <c r="H1" s="65"/>
      <c r="I1" s="65"/>
      <c r="J1" s="81"/>
    </row>
    <row r="2" spans="1:10" s="83" customFormat="1" ht="18.75">
      <c r="A2" s="66" t="s">
        <v>39</v>
      </c>
      <c r="B2" s="67"/>
      <c r="C2" s="69"/>
      <c r="D2" s="69"/>
      <c r="E2" s="122">
        <f>'Receivables Assigned'!B2</f>
        <v>43677</v>
      </c>
      <c r="F2" s="122"/>
      <c r="G2" s="68"/>
      <c r="H2" s="68"/>
      <c r="I2" s="68"/>
      <c r="J2" s="20"/>
    </row>
    <row r="3" spans="1:10" s="85" customFormat="1" ht="15">
      <c r="A3" s="84"/>
      <c r="B3" s="69"/>
      <c r="C3" s="69"/>
      <c r="D3" s="69"/>
      <c r="E3" s="68"/>
      <c r="F3" s="68"/>
      <c r="G3" s="68"/>
      <c r="H3" s="68"/>
      <c r="I3" s="68"/>
      <c r="J3" s="20"/>
    </row>
    <row r="4" spans="1:256" s="85" customFormat="1" ht="27.75" customHeight="1" thickBot="1">
      <c r="A4" s="121" t="s">
        <v>0</v>
      </c>
      <c r="B4" s="121"/>
      <c r="C4" s="121"/>
      <c r="D4" s="121"/>
      <c r="E4" s="121"/>
      <c r="F4" s="121"/>
      <c r="G4" s="121"/>
      <c r="H4" s="121"/>
      <c r="I4" s="86"/>
      <c r="J4" s="83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s="85" customFormat="1" ht="43.5" thickBot="1">
      <c r="A5" s="133" t="s">
        <v>13</v>
      </c>
      <c r="B5" s="134" t="s">
        <v>14</v>
      </c>
      <c r="C5" s="134" t="s">
        <v>15</v>
      </c>
      <c r="D5" s="134" t="s">
        <v>24</v>
      </c>
      <c r="E5" s="134" t="s">
        <v>17</v>
      </c>
      <c r="F5" s="134" t="s">
        <v>42</v>
      </c>
      <c r="G5" s="134" t="s">
        <v>21</v>
      </c>
      <c r="H5" s="134" t="s">
        <v>22</v>
      </c>
      <c r="I5" s="134" t="s">
        <v>25</v>
      </c>
      <c r="J5" s="135" t="s">
        <v>23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10" ht="15.75" thickBot="1">
      <c r="A6" s="6" t="s">
        <v>46</v>
      </c>
      <c r="B6" s="8">
        <v>918454118</v>
      </c>
      <c r="C6" s="31" t="s">
        <v>114</v>
      </c>
      <c r="D6" s="31"/>
      <c r="E6" s="32" t="s">
        <v>47</v>
      </c>
      <c r="F6" s="7">
        <v>43398</v>
      </c>
      <c r="G6" s="24">
        <v>43656</v>
      </c>
      <c r="H6" s="9">
        <v>1067658.41</v>
      </c>
      <c r="I6" s="7">
        <v>43507</v>
      </c>
      <c r="J6" s="7" t="s">
        <v>10</v>
      </c>
    </row>
    <row r="7" spans="1:10" ht="15.75" thickBot="1">
      <c r="A7" s="6" t="s">
        <v>46</v>
      </c>
      <c r="B7" s="8">
        <v>918454147</v>
      </c>
      <c r="C7" s="31" t="s">
        <v>115</v>
      </c>
      <c r="D7" s="31"/>
      <c r="E7" s="32" t="s">
        <v>47</v>
      </c>
      <c r="F7" s="7">
        <v>43429</v>
      </c>
      <c r="G7" s="24">
        <v>43656</v>
      </c>
      <c r="H7" s="9">
        <v>467865.06</v>
      </c>
      <c r="I7" s="7">
        <v>43507</v>
      </c>
      <c r="J7" s="7" t="s">
        <v>10</v>
      </c>
    </row>
    <row r="8" spans="1:10" ht="15.75" thickBot="1">
      <c r="A8" s="6" t="s">
        <v>110</v>
      </c>
      <c r="B8" s="8">
        <v>918454232</v>
      </c>
      <c r="C8" s="31" t="s">
        <v>116</v>
      </c>
      <c r="D8" s="31"/>
      <c r="E8" s="32" t="s">
        <v>47</v>
      </c>
      <c r="F8" s="7">
        <v>43429</v>
      </c>
      <c r="G8" s="24">
        <v>43656</v>
      </c>
      <c r="H8" s="9">
        <v>5882449.57</v>
      </c>
      <c r="I8" s="7">
        <v>43507</v>
      </c>
      <c r="J8" s="7" t="s">
        <v>10</v>
      </c>
    </row>
    <row r="9" spans="1:10" ht="15.75" thickBot="1">
      <c r="A9" s="6" t="s">
        <v>111</v>
      </c>
      <c r="B9" s="8">
        <v>918455080</v>
      </c>
      <c r="C9" s="31" t="s">
        <v>117</v>
      </c>
      <c r="D9" s="31"/>
      <c r="E9" s="32" t="s">
        <v>47</v>
      </c>
      <c r="F9" s="7">
        <v>43429</v>
      </c>
      <c r="G9" s="24">
        <v>43656</v>
      </c>
      <c r="H9" s="9">
        <v>894312.6</v>
      </c>
      <c r="I9" s="7">
        <v>43507</v>
      </c>
      <c r="J9" s="7" t="s">
        <v>10</v>
      </c>
    </row>
    <row r="10" spans="1:10" ht="15.75" thickBot="1">
      <c r="A10" s="6" t="s">
        <v>111</v>
      </c>
      <c r="B10" s="8">
        <v>918501751</v>
      </c>
      <c r="C10" s="31" t="s">
        <v>127</v>
      </c>
      <c r="D10" s="31"/>
      <c r="E10" s="32" t="s">
        <v>47</v>
      </c>
      <c r="F10" s="7">
        <v>43459</v>
      </c>
      <c r="G10" s="24">
        <v>43663</v>
      </c>
      <c r="H10" s="9">
        <v>889771.94</v>
      </c>
      <c r="I10" s="7">
        <v>43614</v>
      </c>
      <c r="J10" s="7" t="s">
        <v>10</v>
      </c>
    </row>
    <row r="11" spans="1:10" ht="15.75" thickBot="1">
      <c r="A11" s="6" t="s">
        <v>111</v>
      </c>
      <c r="B11" s="8">
        <v>918554335</v>
      </c>
      <c r="C11" s="31" t="s">
        <v>128</v>
      </c>
      <c r="D11" s="31"/>
      <c r="E11" s="32" t="s">
        <v>47</v>
      </c>
      <c r="F11" s="7">
        <v>43490</v>
      </c>
      <c r="G11" s="24">
        <v>43663</v>
      </c>
      <c r="H11" s="9">
        <v>777919.02</v>
      </c>
      <c r="I11" s="7">
        <v>43614</v>
      </c>
      <c r="J11" s="7" t="s">
        <v>10</v>
      </c>
    </row>
    <row r="12" spans="1:10" ht="15.75" thickBot="1">
      <c r="A12" s="6" t="s">
        <v>46</v>
      </c>
      <c r="B12" s="8">
        <v>918501734</v>
      </c>
      <c r="C12" s="31" t="s">
        <v>122</v>
      </c>
      <c r="D12" s="31"/>
      <c r="E12" s="32" t="s">
        <v>47</v>
      </c>
      <c r="F12" s="7">
        <v>43459</v>
      </c>
      <c r="G12" s="24">
        <v>43663</v>
      </c>
      <c r="H12" s="9">
        <v>1073992.26</v>
      </c>
      <c r="I12" s="7">
        <v>43614</v>
      </c>
      <c r="J12" s="7" t="s">
        <v>10</v>
      </c>
    </row>
    <row r="13" spans="1:10" ht="15.75" thickBot="1">
      <c r="A13" s="6" t="s">
        <v>46</v>
      </c>
      <c r="B13" s="8">
        <v>918501739</v>
      </c>
      <c r="C13" s="31" t="s">
        <v>121</v>
      </c>
      <c r="D13" s="31"/>
      <c r="E13" s="32" t="s">
        <v>47</v>
      </c>
      <c r="F13" s="7">
        <v>43459</v>
      </c>
      <c r="G13" s="24">
        <v>43663</v>
      </c>
      <c r="H13" s="9">
        <v>203518.3</v>
      </c>
      <c r="I13" s="7">
        <v>43614</v>
      </c>
      <c r="J13" s="7" t="s">
        <v>10</v>
      </c>
    </row>
    <row r="14" spans="1:10" ht="15.75" thickBot="1">
      <c r="A14" s="6" t="s">
        <v>46</v>
      </c>
      <c r="B14" s="8">
        <v>918554318</v>
      </c>
      <c r="C14" s="31" t="s">
        <v>123</v>
      </c>
      <c r="D14" s="31"/>
      <c r="E14" s="32" t="s">
        <v>47</v>
      </c>
      <c r="F14" s="7">
        <v>43490</v>
      </c>
      <c r="G14" s="24">
        <v>43663</v>
      </c>
      <c r="H14" s="9">
        <v>1033092.39</v>
      </c>
      <c r="I14" s="7">
        <v>43614</v>
      </c>
      <c r="J14" s="7" t="s">
        <v>10</v>
      </c>
    </row>
    <row r="15" spans="1:10" ht="15.75" thickBot="1">
      <c r="A15" s="6" t="s">
        <v>46</v>
      </c>
      <c r="B15" s="8">
        <v>918554323</v>
      </c>
      <c r="C15" s="31" t="s">
        <v>124</v>
      </c>
      <c r="D15" s="31"/>
      <c r="E15" s="32" t="s">
        <v>47</v>
      </c>
      <c r="F15" s="7">
        <v>43490</v>
      </c>
      <c r="G15" s="24">
        <v>43663</v>
      </c>
      <c r="H15" s="9">
        <v>469084.41</v>
      </c>
      <c r="I15" s="7">
        <v>43614</v>
      </c>
      <c r="J15" s="7" t="s">
        <v>10</v>
      </c>
    </row>
    <row r="16" spans="1:10" ht="15.75" thickBot="1">
      <c r="A16" s="6" t="s">
        <v>110</v>
      </c>
      <c r="B16" s="8">
        <v>918501746</v>
      </c>
      <c r="C16" s="31" t="s">
        <v>118</v>
      </c>
      <c r="D16" s="31"/>
      <c r="E16" s="32" t="s">
        <v>47</v>
      </c>
      <c r="F16" s="7">
        <v>43459</v>
      </c>
      <c r="G16" s="24">
        <v>43663</v>
      </c>
      <c r="H16" s="9">
        <v>5751975.91</v>
      </c>
      <c r="I16" s="7">
        <v>43614</v>
      </c>
      <c r="J16" s="7" t="s">
        <v>10</v>
      </c>
    </row>
    <row r="17" spans="1:10" ht="15.75" thickBot="1">
      <c r="A17" s="6" t="s">
        <v>110</v>
      </c>
      <c r="B17" s="8">
        <v>918554330</v>
      </c>
      <c r="C17" s="31" t="s">
        <v>119</v>
      </c>
      <c r="D17" s="31"/>
      <c r="E17" s="32" t="s">
        <v>47</v>
      </c>
      <c r="F17" s="7">
        <v>43490</v>
      </c>
      <c r="G17" s="24">
        <v>43663</v>
      </c>
      <c r="H17" s="9">
        <v>5964071.33</v>
      </c>
      <c r="I17" s="7">
        <v>43614</v>
      </c>
      <c r="J17" s="7" t="s">
        <v>10</v>
      </c>
    </row>
    <row r="18" spans="1:10" ht="15.75" thickBot="1">
      <c r="A18" s="6"/>
      <c r="B18" s="8"/>
      <c r="C18" s="31"/>
      <c r="D18" s="31"/>
      <c r="E18" s="32"/>
      <c r="F18" s="7"/>
      <c r="G18" s="24"/>
      <c r="H18" s="9"/>
      <c r="I18" s="7"/>
      <c r="J18" s="7"/>
    </row>
    <row r="19" spans="1:10" ht="15.75" thickBot="1">
      <c r="A19" s="6"/>
      <c r="B19" s="8"/>
      <c r="C19" s="31"/>
      <c r="D19" s="31"/>
      <c r="E19" s="32"/>
      <c r="F19" s="7"/>
      <c r="G19" s="7"/>
      <c r="H19" s="9"/>
      <c r="I19" s="33"/>
      <c r="J19" s="7"/>
    </row>
    <row r="20" spans="1:10" ht="15.75" thickBot="1">
      <c r="A20" s="6"/>
      <c r="B20" s="8"/>
      <c r="C20" s="31"/>
      <c r="D20" s="31"/>
      <c r="E20" s="32"/>
      <c r="F20" s="7"/>
      <c r="G20" s="7"/>
      <c r="H20" s="9"/>
      <c r="I20" s="33"/>
      <c r="J20" s="7"/>
    </row>
    <row r="21" spans="1:10" ht="15.75" thickBot="1">
      <c r="A21" s="6"/>
      <c r="B21" s="8"/>
      <c r="C21" s="31"/>
      <c r="D21" s="31"/>
      <c r="E21" s="32"/>
      <c r="F21" s="7"/>
      <c r="G21" s="7"/>
      <c r="H21" s="9"/>
      <c r="I21" s="33"/>
      <c r="J21" s="7"/>
    </row>
    <row r="22" spans="1:10" ht="15.75" thickBot="1">
      <c r="A22" s="6"/>
      <c r="B22" s="8"/>
      <c r="C22" s="31"/>
      <c r="D22" s="31"/>
      <c r="E22" s="32"/>
      <c r="F22" s="7"/>
      <c r="G22" s="7"/>
      <c r="H22" s="9"/>
      <c r="I22" s="9"/>
      <c r="J22" s="7"/>
    </row>
    <row r="23" spans="1:10" ht="15.75" thickBot="1">
      <c r="A23" s="6"/>
      <c r="B23" s="8"/>
      <c r="C23" s="31"/>
      <c r="D23" s="31"/>
      <c r="E23" s="6"/>
      <c r="F23" s="7"/>
      <c r="G23" s="7"/>
      <c r="H23" s="9"/>
      <c r="I23" s="9"/>
      <c r="J23" s="7"/>
    </row>
    <row r="24" spans="1:10" ht="15.75" thickBot="1">
      <c r="A24" s="6"/>
      <c r="B24" s="8"/>
      <c r="C24" s="31"/>
      <c r="D24" s="31"/>
      <c r="E24" s="6"/>
      <c r="F24" s="7"/>
      <c r="G24" s="7"/>
      <c r="H24" s="9"/>
      <c r="I24" s="9"/>
      <c r="J24" s="7"/>
    </row>
    <row r="25" spans="1:10" ht="15.75" thickBot="1">
      <c r="A25" s="6"/>
      <c r="B25" s="8"/>
      <c r="C25" s="31"/>
      <c r="D25" s="31"/>
      <c r="E25" s="6"/>
      <c r="F25" s="7"/>
      <c r="G25" s="7"/>
      <c r="H25" s="9"/>
      <c r="I25" s="9"/>
      <c r="J25" s="7"/>
    </row>
    <row r="26" spans="1:10" ht="15.75" thickBot="1">
      <c r="A26" s="6"/>
      <c r="B26" s="8"/>
      <c r="C26" s="31"/>
      <c r="D26" s="31"/>
      <c r="E26" s="6"/>
      <c r="F26" s="7"/>
      <c r="G26" s="7"/>
      <c r="H26" s="9"/>
      <c r="I26" s="9"/>
      <c r="J26" s="7"/>
    </row>
    <row r="27" spans="1:10" ht="15.75" thickBot="1">
      <c r="A27" s="6"/>
      <c r="B27" s="8"/>
      <c r="C27" s="31"/>
      <c r="D27" s="31"/>
      <c r="E27" s="6"/>
      <c r="F27" s="7"/>
      <c r="G27" s="7"/>
      <c r="H27" s="9"/>
      <c r="I27" s="9"/>
      <c r="J27" s="7"/>
    </row>
    <row r="28" spans="1:10" ht="15.75" thickBot="1">
      <c r="A28" s="6"/>
      <c r="B28" s="8"/>
      <c r="C28" s="31"/>
      <c r="D28" s="31"/>
      <c r="E28" s="6"/>
      <c r="F28" s="7"/>
      <c r="G28" s="7"/>
      <c r="H28" s="9"/>
      <c r="I28" s="9"/>
      <c r="J28" s="7"/>
    </row>
    <row r="29" spans="1:10" ht="15.75" thickBot="1">
      <c r="A29" s="6"/>
      <c r="B29" s="8"/>
      <c r="C29" s="31"/>
      <c r="D29" s="31"/>
      <c r="E29" s="6"/>
      <c r="F29" s="7"/>
      <c r="G29" s="7"/>
      <c r="H29" s="9"/>
      <c r="I29" s="9"/>
      <c r="J29" s="7"/>
    </row>
    <row r="30" spans="1:10" ht="15.75" thickBot="1">
      <c r="A30" s="6"/>
      <c r="B30" s="8"/>
      <c r="C30" s="31"/>
      <c r="D30" s="31"/>
      <c r="E30" s="6"/>
      <c r="F30" s="7"/>
      <c r="G30" s="7"/>
      <c r="H30" s="9"/>
      <c r="I30" s="9"/>
      <c r="J30" s="7"/>
    </row>
    <row r="31" spans="1:10" ht="15.75" thickBot="1">
      <c r="A31" s="6"/>
      <c r="B31" s="8"/>
      <c r="C31" s="31"/>
      <c r="D31" s="31"/>
      <c r="E31" s="6"/>
      <c r="F31" s="7"/>
      <c r="G31" s="7"/>
      <c r="H31" s="9"/>
      <c r="I31" s="9"/>
      <c r="J31" s="7"/>
    </row>
    <row r="32" spans="1:10" ht="15.75" thickBot="1">
      <c r="A32" s="6"/>
      <c r="B32" s="8"/>
      <c r="C32" s="31"/>
      <c r="D32" s="31"/>
      <c r="E32" s="6"/>
      <c r="F32" s="7"/>
      <c r="G32" s="7"/>
      <c r="H32" s="9"/>
      <c r="I32" s="9"/>
      <c r="J32" s="7"/>
    </row>
    <row r="33" spans="1:10" ht="15.75" thickBot="1">
      <c r="A33" s="6"/>
      <c r="B33" s="8"/>
      <c r="C33" s="31"/>
      <c r="D33" s="31"/>
      <c r="E33" s="6"/>
      <c r="F33" s="7"/>
      <c r="G33" s="7"/>
      <c r="H33" s="9"/>
      <c r="I33" s="9"/>
      <c r="J33" s="7"/>
    </row>
    <row r="34" spans="1:10" ht="15.75" thickBot="1">
      <c r="A34" s="6"/>
      <c r="B34" s="8"/>
      <c r="C34" s="31"/>
      <c r="D34" s="31"/>
      <c r="E34" s="6"/>
      <c r="F34" s="7"/>
      <c r="G34" s="7"/>
      <c r="H34" s="9"/>
      <c r="I34" s="9"/>
      <c r="J34" s="7"/>
    </row>
    <row r="35" spans="1:10" ht="15.75" thickBot="1">
      <c r="A35" s="6"/>
      <c r="B35" s="8"/>
      <c r="C35" s="31"/>
      <c r="D35" s="31"/>
      <c r="E35" s="6"/>
      <c r="F35" s="7"/>
      <c r="G35" s="7"/>
      <c r="H35" s="9"/>
      <c r="I35" s="9"/>
      <c r="J35" s="7"/>
    </row>
    <row r="36" spans="1:10" ht="15.75" thickBot="1">
      <c r="A36" s="6"/>
      <c r="B36" s="8"/>
      <c r="C36" s="31"/>
      <c r="D36" s="31"/>
      <c r="E36" s="6"/>
      <c r="F36" s="7"/>
      <c r="G36" s="7"/>
      <c r="H36" s="9"/>
      <c r="I36" s="9"/>
      <c r="J36" s="7"/>
    </row>
    <row r="37" spans="1:10" ht="15.75" thickBot="1">
      <c r="A37" s="6"/>
      <c r="B37" s="8"/>
      <c r="C37" s="31"/>
      <c r="D37" s="31"/>
      <c r="E37" s="6"/>
      <c r="F37" s="7"/>
      <c r="G37" s="7"/>
      <c r="H37" s="9"/>
      <c r="I37" s="9"/>
      <c r="J37" s="7"/>
    </row>
    <row r="38" spans="1:10" ht="15.75" thickBot="1">
      <c r="A38" s="6"/>
      <c r="B38" s="8"/>
      <c r="C38" s="31"/>
      <c r="D38" s="31"/>
      <c r="E38" s="6"/>
      <c r="F38" s="7"/>
      <c r="G38" s="7"/>
      <c r="H38" s="9"/>
      <c r="I38" s="9"/>
      <c r="J38" s="7"/>
    </row>
    <row r="39" spans="1:10" ht="15.75" thickBot="1">
      <c r="A39" s="6"/>
      <c r="B39" s="8"/>
      <c r="C39" s="31"/>
      <c r="D39" s="31"/>
      <c r="E39" s="6"/>
      <c r="F39" s="7"/>
      <c r="G39" s="7"/>
      <c r="H39" s="9"/>
      <c r="I39" s="9"/>
      <c r="J39" s="7"/>
    </row>
    <row r="40" spans="1:10" ht="15.75" thickBot="1">
      <c r="A40" s="6"/>
      <c r="B40" s="8"/>
      <c r="C40" s="31"/>
      <c r="D40" s="31"/>
      <c r="E40" s="6"/>
      <c r="F40" s="7"/>
      <c r="G40" s="7"/>
      <c r="H40" s="9"/>
      <c r="I40" s="9"/>
      <c r="J40" s="7"/>
    </row>
    <row r="41" spans="1:10" ht="15.75" thickBot="1">
      <c r="A41" s="6"/>
      <c r="B41" s="8"/>
      <c r="C41" s="31"/>
      <c r="D41" s="31"/>
      <c r="E41" s="6"/>
      <c r="F41" s="7"/>
      <c r="G41" s="7"/>
      <c r="H41" s="9"/>
      <c r="I41" s="9"/>
      <c r="J41" s="7"/>
    </row>
    <row r="42" spans="1:10" ht="15.75" thickBot="1">
      <c r="A42" s="6"/>
      <c r="B42" s="8"/>
      <c r="C42" s="31"/>
      <c r="D42" s="31"/>
      <c r="E42" s="6"/>
      <c r="F42" s="7"/>
      <c r="G42" s="7"/>
      <c r="H42" s="9"/>
      <c r="I42" s="9"/>
      <c r="J42" s="7"/>
    </row>
    <row r="43" spans="1:10" ht="15.75" thickBot="1">
      <c r="A43" s="6"/>
      <c r="B43" s="8"/>
      <c r="C43" s="31"/>
      <c r="D43" s="31"/>
      <c r="E43" s="6"/>
      <c r="F43" s="7"/>
      <c r="G43" s="7"/>
      <c r="H43" s="9"/>
      <c r="I43" s="9"/>
      <c r="J43" s="7"/>
    </row>
    <row r="44" spans="1:10" ht="15.75" thickBot="1">
      <c r="A44" s="6"/>
      <c r="B44" s="8"/>
      <c r="C44" s="31"/>
      <c r="D44" s="31"/>
      <c r="E44" s="6"/>
      <c r="F44" s="7"/>
      <c r="G44" s="7"/>
      <c r="H44" s="9"/>
      <c r="I44" s="9"/>
      <c r="J44" s="7"/>
    </row>
    <row r="45" spans="1:10" ht="15.75" thickBot="1">
      <c r="A45" s="6"/>
      <c r="B45" s="8"/>
      <c r="C45" s="31"/>
      <c r="D45" s="31"/>
      <c r="E45" s="6"/>
      <c r="F45" s="7"/>
      <c r="G45" s="7"/>
      <c r="H45" s="9"/>
      <c r="I45" s="9"/>
      <c r="J45" s="7"/>
    </row>
    <row r="46" spans="1:10" ht="15.75" thickBot="1">
      <c r="A46" s="6"/>
      <c r="B46" s="8"/>
      <c r="C46" s="31"/>
      <c r="D46" s="31"/>
      <c r="E46" s="6"/>
      <c r="F46" s="7"/>
      <c r="G46" s="7"/>
      <c r="H46" s="9"/>
      <c r="I46" s="9"/>
      <c r="J46" s="7"/>
    </row>
    <row r="47" spans="1:10" ht="15.75" thickBot="1">
      <c r="A47" s="6"/>
      <c r="B47" s="8"/>
      <c r="C47" s="31"/>
      <c r="D47" s="31"/>
      <c r="E47" s="6"/>
      <c r="F47" s="7"/>
      <c r="G47" s="7"/>
      <c r="H47" s="9"/>
      <c r="I47" s="9"/>
      <c r="J47" s="7"/>
    </row>
    <row r="48" spans="1:10" ht="15.75" thickBot="1">
      <c r="A48" s="6"/>
      <c r="B48" s="8"/>
      <c r="C48" s="31"/>
      <c r="D48" s="31"/>
      <c r="E48" s="6"/>
      <c r="F48" s="7"/>
      <c r="G48" s="7"/>
      <c r="H48" s="9"/>
      <c r="I48" s="9"/>
      <c r="J48" s="7"/>
    </row>
    <row r="49" spans="1:10" ht="15.75" thickBot="1">
      <c r="A49" s="6"/>
      <c r="B49" s="8"/>
      <c r="C49" s="31"/>
      <c r="D49" s="31"/>
      <c r="E49" s="6"/>
      <c r="F49" s="7"/>
      <c r="G49" s="7"/>
      <c r="H49" s="9"/>
      <c r="I49" s="9"/>
      <c r="J49" s="7"/>
    </row>
    <row r="50" spans="1:10" ht="15.75" thickBot="1">
      <c r="A50" s="6"/>
      <c r="B50" s="8"/>
      <c r="C50" s="31"/>
      <c r="D50" s="31"/>
      <c r="E50" s="6"/>
      <c r="F50" s="7"/>
      <c r="G50" s="7"/>
      <c r="H50" s="9"/>
      <c r="I50" s="9"/>
      <c r="J50" s="7"/>
    </row>
    <row r="51" spans="1:10" ht="15.75" thickBot="1">
      <c r="A51" s="6"/>
      <c r="B51" s="8"/>
      <c r="C51" s="31"/>
      <c r="D51" s="31"/>
      <c r="E51" s="6"/>
      <c r="F51" s="7"/>
      <c r="G51" s="7"/>
      <c r="H51" s="9"/>
      <c r="I51" s="9"/>
      <c r="J51" s="7"/>
    </row>
    <row r="52" spans="1:10" ht="15.75" thickBot="1">
      <c r="A52" s="6"/>
      <c r="B52" s="8"/>
      <c r="C52" s="31"/>
      <c r="D52" s="31"/>
      <c r="E52" s="6"/>
      <c r="F52" s="7"/>
      <c r="G52" s="7"/>
      <c r="H52" s="9"/>
      <c r="I52" s="9"/>
      <c r="J52" s="7"/>
    </row>
    <row r="53" spans="1:10" ht="15.75" thickBot="1">
      <c r="A53" s="6"/>
      <c r="B53" s="8"/>
      <c r="C53" s="31"/>
      <c r="D53" s="31"/>
      <c r="E53" s="6"/>
      <c r="F53" s="7"/>
      <c r="G53" s="7"/>
      <c r="H53" s="9"/>
      <c r="I53" s="9"/>
      <c r="J53" s="7"/>
    </row>
    <row r="54" spans="1:10" ht="15.75" thickBot="1">
      <c r="A54" s="6"/>
      <c r="B54" s="8"/>
      <c r="C54" s="31"/>
      <c r="D54" s="31"/>
      <c r="E54" s="6"/>
      <c r="F54" s="7"/>
      <c r="G54" s="7"/>
      <c r="H54" s="9"/>
      <c r="I54" s="9"/>
      <c r="J54" s="7"/>
    </row>
    <row r="55" spans="1:10" ht="15.75" thickBot="1">
      <c r="A55" s="6"/>
      <c r="B55" s="8"/>
      <c r="C55" s="31"/>
      <c r="D55" s="31"/>
      <c r="E55" s="6"/>
      <c r="F55" s="7"/>
      <c r="G55" s="7"/>
      <c r="H55" s="9"/>
      <c r="I55" s="9"/>
      <c r="J55" s="7"/>
    </row>
    <row r="56" spans="1:10" ht="15.75" thickBot="1">
      <c r="A56" s="6"/>
      <c r="B56" s="8"/>
      <c r="C56" s="31"/>
      <c r="D56" s="31"/>
      <c r="E56" s="6"/>
      <c r="F56" s="7"/>
      <c r="G56" s="7"/>
      <c r="H56" s="9"/>
      <c r="I56" s="9"/>
      <c r="J56" s="7"/>
    </row>
    <row r="57" spans="1:10" ht="15.75" thickBot="1">
      <c r="A57" s="6"/>
      <c r="B57" s="8"/>
      <c r="C57" s="31"/>
      <c r="D57" s="31"/>
      <c r="E57" s="6"/>
      <c r="F57" s="7"/>
      <c r="G57" s="7"/>
      <c r="H57" s="9"/>
      <c r="I57" s="9"/>
      <c r="J57" s="7"/>
    </row>
    <row r="58" spans="1:10" ht="15.75" thickBot="1">
      <c r="A58" s="6"/>
      <c r="B58" s="8"/>
      <c r="C58" s="31"/>
      <c r="D58" s="31"/>
      <c r="E58" s="6"/>
      <c r="F58" s="7"/>
      <c r="G58" s="7"/>
      <c r="H58" s="9"/>
      <c r="I58" s="9"/>
      <c r="J58" s="7"/>
    </row>
    <row r="59" spans="1:10" ht="15.75" thickBot="1">
      <c r="A59" s="6"/>
      <c r="B59" s="8"/>
      <c r="C59" s="31"/>
      <c r="D59" s="31"/>
      <c r="E59" s="6"/>
      <c r="F59" s="7"/>
      <c r="G59" s="7"/>
      <c r="H59" s="9"/>
      <c r="I59" s="9"/>
      <c r="J59" s="7"/>
    </row>
    <row r="60" spans="1:10" ht="15.75" thickBot="1">
      <c r="A60" s="6"/>
      <c r="B60" s="8"/>
      <c r="C60" s="31"/>
      <c r="D60" s="31"/>
      <c r="E60" s="6"/>
      <c r="F60" s="7"/>
      <c r="G60" s="7"/>
      <c r="H60" s="9"/>
      <c r="I60" s="9"/>
      <c r="J60" s="7"/>
    </row>
    <row r="61" spans="1:10" ht="15.75" thickBot="1">
      <c r="A61" s="6"/>
      <c r="B61" s="8"/>
      <c r="C61" s="31"/>
      <c r="D61" s="31"/>
      <c r="E61" s="6"/>
      <c r="F61" s="7"/>
      <c r="G61" s="7"/>
      <c r="H61" s="9"/>
      <c r="I61" s="9"/>
      <c r="J61" s="7"/>
    </row>
    <row r="62" spans="1:10" ht="15.75" thickBot="1">
      <c r="A62" s="6"/>
      <c r="B62" s="8"/>
      <c r="C62" s="31"/>
      <c r="D62" s="31"/>
      <c r="E62" s="6"/>
      <c r="F62" s="7"/>
      <c r="G62" s="7"/>
      <c r="H62" s="9"/>
      <c r="I62" s="9"/>
      <c r="J62" s="7"/>
    </row>
    <row r="63" spans="1:10" ht="15.75" thickBot="1">
      <c r="A63" s="6"/>
      <c r="B63" s="8"/>
      <c r="C63" s="31"/>
      <c r="D63" s="31"/>
      <c r="E63" s="6"/>
      <c r="F63" s="7"/>
      <c r="G63" s="7"/>
      <c r="H63" s="9"/>
      <c r="I63" s="9"/>
      <c r="J63" s="7"/>
    </row>
    <row r="64" spans="1:10" ht="15.75" thickBot="1">
      <c r="A64" s="6"/>
      <c r="B64" s="8"/>
      <c r="C64" s="31"/>
      <c r="D64" s="31"/>
      <c r="E64" s="6"/>
      <c r="F64" s="7"/>
      <c r="G64" s="7"/>
      <c r="H64" s="9"/>
      <c r="I64" s="9"/>
      <c r="J64" s="7"/>
    </row>
    <row r="65" spans="1:10" ht="15.75" thickBot="1">
      <c r="A65" s="6"/>
      <c r="B65" s="8"/>
      <c r="C65" s="31"/>
      <c r="D65" s="31"/>
      <c r="E65" s="6"/>
      <c r="F65" s="7"/>
      <c r="G65" s="7"/>
      <c r="H65" s="9"/>
      <c r="I65" s="9"/>
      <c r="J65" s="7"/>
    </row>
    <row r="66" spans="1:10" ht="15.75" thickBot="1">
      <c r="A66" s="6"/>
      <c r="B66" s="8"/>
      <c r="C66" s="31"/>
      <c r="D66" s="31"/>
      <c r="E66" s="6"/>
      <c r="F66" s="7"/>
      <c r="G66" s="7"/>
      <c r="H66" s="9"/>
      <c r="I66" s="9"/>
      <c r="J66" s="7"/>
    </row>
    <row r="67" spans="1:10" ht="15.75" thickBot="1">
      <c r="A67" s="6"/>
      <c r="B67" s="8"/>
      <c r="C67" s="31"/>
      <c r="D67" s="31"/>
      <c r="E67" s="6"/>
      <c r="F67" s="7"/>
      <c r="G67" s="7"/>
      <c r="H67" s="9"/>
      <c r="I67" s="9"/>
      <c r="J67" s="7"/>
    </row>
    <row r="68" spans="1:10" ht="15.75" thickBot="1">
      <c r="A68" s="6"/>
      <c r="B68" s="8"/>
      <c r="C68" s="31"/>
      <c r="D68" s="31"/>
      <c r="E68" s="6"/>
      <c r="F68" s="7"/>
      <c r="G68" s="7"/>
      <c r="H68" s="9"/>
      <c r="I68" s="9"/>
      <c r="J68" s="7"/>
    </row>
    <row r="69" spans="1:10" ht="15.75" thickBot="1">
      <c r="A69" s="6"/>
      <c r="B69" s="8"/>
      <c r="C69" s="31"/>
      <c r="D69" s="31"/>
      <c r="E69" s="6"/>
      <c r="F69" s="7"/>
      <c r="G69" s="7"/>
      <c r="H69" s="9"/>
      <c r="I69" s="9"/>
      <c r="J69" s="7"/>
    </row>
    <row r="70" spans="1:10" ht="15.75" thickBot="1">
      <c r="A70" s="6"/>
      <c r="B70" s="8"/>
      <c r="C70" s="31"/>
      <c r="D70" s="31"/>
      <c r="E70" s="6"/>
      <c r="F70" s="7"/>
      <c r="G70" s="7"/>
      <c r="H70" s="9"/>
      <c r="I70" s="9"/>
      <c r="J70" s="7"/>
    </row>
    <row r="71" spans="1:10" ht="15.75" thickBot="1">
      <c r="A71" s="6"/>
      <c r="B71" s="8"/>
      <c r="C71" s="31"/>
      <c r="D71" s="31"/>
      <c r="E71" s="6"/>
      <c r="F71" s="7"/>
      <c r="G71" s="7"/>
      <c r="H71" s="9"/>
      <c r="I71" s="9"/>
      <c r="J71" s="7"/>
    </row>
    <row r="72" spans="1:10" ht="15.75" thickBot="1">
      <c r="A72" s="6"/>
      <c r="B72" s="8"/>
      <c r="C72" s="31"/>
      <c r="D72" s="31"/>
      <c r="E72" s="6"/>
      <c r="F72" s="7"/>
      <c r="G72" s="7"/>
      <c r="H72" s="9"/>
      <c r="I72" s="9"/>
      <c r="J72" s="7"/>
    </row>
    <row r="73" spans="1:10" ht="15.75" thickBot="1">
      <c r="A73" s="6"/>
      <c r="B73" s="8"/>
      <c r="C73" s="31"/>
      <c r="D73" s="31"/>
      <c r="E73" s="6"/>
      <c r="F73" s="7"/>
      <c r="G73" s="7"/>
      <c r="H73" s="9"/>
      <c r="I73" s="9"/>
      <c r="J73" s="7"/>
    </row>
    <row r="74" spans="1:10" ht="15.75" thickBot="1">
      <c r="A74" s="6"/>
      <c r="B74" s="8"/>
      <c r="C74" s="31"/>
      <c r="D74" s="31"/>
      <c r="E74" s="6"/>
      <c r="F74" s="7"/>
      <c r="G74" s="7"/>
      <c r="H74" s="9"/>
      <c r="I74" s="9"/>
      <c r="J74" s="7"/>
    </row>
    <row r="75" spans="1:10" ht="15.75" thickBot="1">
      <c r="A75" s="6"/>
      <c r="B75" s="8"/>
      <c r="C75" s="31"/>
      <c r="D75" s="31"/>
      <c r="E75" s="6"/>
      <c r="F75" s="7"/>
      <c r="G75" s="7"/>
      <c r="H75" s="9"/>
      <c r="I75" s="9"/>
      <c r="J75" s="7"/>
    </row>
    <row r="76" spans="1:10" ht="15.75" thickBot="1">
      <c r="A76" s="6"/>
      <c r="B76" s="8"/>
      <c r="C76" s="31"/>
      <c r="D76" s="31"/>
      <c r="E76" s="6"/>
      <c r="F76" s="7"/>
      <c r="G76" s="7"/>
      <c r="H76" s="9"/>
      <c r="I76" s="9"/>
      <c r="J76" s="7"/>
    </row>
    <row r="77" spans="1:10" ht="15.75" thickBot="1">
      <c r="A77" s="6"/>
      <c r="B77" s="8"/>
      <c r="C77" s="31"/>
      <c r="D77" s="31"/>
      <c r="E77" s="6"/>
      <c r="F77" s="7"/>
      <c r="G77" s="7"/>
      <c r="H77" s="9"/>
      <c r="I77" s="9"/>
      <c r="J77" s="7"/>
    </row>
    <row r="78" spans="1:10" ht="15.75" thickBot="1">
      <c r="A78" s="6"/>
      <c r="B78" s="8"/>
      <c r="C78" s="31"/>
      <c r="D78" s="31"/>
      <c r="E78" s="6"/>
      <c r="F78" s="7"/>
      <c r="G78" s="7"/>
      <c r="H78" s="9"/>
      <c r="I78" s="9"/>
      <c r="J78" s="7"/>
    </row>
    <row r="79" spans="1:10" ht="15.75" thickBot="1">
      <c r="A79" s="6"/>
      <c r="B79" s="8"/>
      <c r="C79" s="31"/>
      <c r="D79" s="31"/>
      <c r="E79" s="6"/>
      <c r="F79" s="7"/>
      <c r="G79" s="7"/>
      <c r="H79" s="9"/>
      <c r="I79" s="9"/>
      <c r="J79" s="7"/>
    </row>
    <row r="80" spans="1:10" ht="15.75" thickBot="1">
      <c r="A80" s="6"/>
      <c r="B80" s="8"/>
      <c r="C80" s="31"/>
      <c r="D80" s="31"/>
      <c r="E80" s="6"/>
      <c r="F80" s="7"/>
      <c r="G80" s="7"/>
      <c r="H80" s="9"/>
      <c r="I80" s="9"/>
      <c r="J80" s="7"/>
    </row>
    <row r="81" spans="1:10" ht="15.75" thickBot="1">
      <c r="A81" s="6"/>
      <c r="B81" s="8"/>
      <c r="C81" s="31"/>
      <c r="D81" s="31"/>
      <c r="E81" s="6"/>
      <c r="F81" s="7"/>
      <c r="G81" s="7"/>
      <c r="H81" s="9"/>
      <c r="I81" s="9"/>
      <c r="J81" s="7"/>
    </row>
    <row r="82" spans="1:10" ht="15.75" thickBot="1">
      <c r="A82" s="6"/>
      <c r="B82" s="8"/>
      <c r="C82" s="31"/>
      <c r="D82" s="31"/>
      <c r="E82" s="6"/>
      <c r="F82" s="7"/>
      <c r="G82" s="7"/>
      <c r="H82" s="9"/>
      <c r="I82" s="9"/>
      <c r="J82" s="7"/>
    </row>
    <row r="83" spans="1:10" ht="15.75" thickBot="1">
      <c r="A83" s="6"/>
      <c r="B83" s="8"/>
      <c r="C83" s="31"/>
      <c r="D83" s="31"/>
      <c r="E83" s="6"/>
      <c r="F83" s="7"/>
      <c r="G83" s="7"/>
      <c r="H83" s="9"/>
      <c r="I83" s="9"/>
      <c r="J83" s="7"/>
    </row>
    <row r="84" spans="1:10" ht="15.75" thickBot="1">
      <c r="A84" s="6"/>
      <c r="B84" s="8"/>
      <c r="C84" s="31"/>
      <c r="D84" s="31"/>
      <c r="E84" s="6"/>
      <c r="F84" s="7"/>
      <c r="G84" s="7"/>
      <c r="H84" s="9"/>
      <c r="I84" s="9"/>
      <c r="J84" s="7"/>
    </row>
    <row r="85" spans="1:10" ht="15.75" thickBot="1">
      <c r="A85" s="6"/>
      <c r="B85" s="8"/>
      <c r="C85" s="31"/>
      <c r="D85" s="31"/>
      <c r="E85" s="6"/>
      <c r="F85" s="7"/>
      <c r="G85" s="7"/>
      <c r="H85" s="9"/>
      <c r="I85" s="9"/>
      <c r="J85" s="7"/>
    </row>
    <row r="86" spans="3:10" ht="15.75" thickBot="1">
      <c r="C86" s="31"/>
      <c r="D86" s="31"/>
      <c r="F86" s="7"/>
      <c r="J86" s="7"/>
    </row>
    <row r="87" spans="3:10" ht="15.75" thickBot="1">
      <c r="C87" s="31"/>
      <c r="D87" s="31"/>
      <c r="F87" s="7"/>
      <c r="J87" s="7"/>
    </row>
    <row r="88" spans="3:10" ht="15.75" thickBot="1">
      <c r="C88" s="31"/>
      <c r="D88" s="31"/>
      <c r="F88" s="7"/>
      <c r="J88" s="7"/>
    </row>
    <row r="89" spans="3:10" ht="15.75" thickBot="1">
      <c r="C89" s="31"/>
      <c r="D89" s="31"/>
      <c r="F89" s="7"/>
      <c r="J89" s="7"/>
    </row>
    <row r="90" spans="3:10" ht="15.75" thickBot="1">
      <c r="C90" s="31"/>
      <c r="D90" s="31"/>
      <c r="F90" s="7"/>
      <c r="J90" s="7"/>
    </row>
    <row r="91" spans="3:10" ht="15.75" thickBot="1">
      <c r="C91" s="31"/>
      <c r="D91" s="31"/>
      <c r="J91" s="7"/>
    </row>
    <row r="92" spans="3:10" ht="15.75" thickBot="1">
      <c r="C92" s="31"/>
      <c r="D92" s="31"/>
      <c r="J92" s="7"/>
    </row>
    <row r="93" spans="3:10" ht="15.75" thickBot="1">
      <c r="C93" s="31"/>
      <c r="D93" s="31"/>
      <c r="J93" s="7"/>
    </row>
    <row r="94" spans="3:10" ht="15.75" thickBot="1">
      <c r="C94" s="31"/>
      <c r="D94" s="31"/>
      <c r="J94" s="7"/>
    </row>
    <row r="95" spans="3:10" ht="15.75" thickBot="1">
      <c r="C95" s="31"/>
      <c r="D95" s="31"/>
      <c r="J95" s="7"/>
    </row>
    <row r="96" spans="3:10" ht="15.75" thickBot="1">
      <c r="C96" s="31"/>
      <c r="D96" s="31"/>
      <c r="J96" s="7"/>
    </row>
    <row r="97" spans="3:10" ht="15.75" thickBot="1">
      <c r="C97" s="31"/>
      <c r="D97" s="31"/>
      <c r="J97" s="7"/>
    </row>
    <row r="98" ht="15.75" thickBot="1">
      <c r="J98" s="7"/>
    </row>
    <row r="99" ht="15.75" thickBot="1">
      <c r="J99" s="7"/>
    </row>
    <row r="100" ht="15.75" thickBot="1">
      <c r="J100" s="7"/>
    </row>
    <row r="101" ht="15.75" thickBot="1">
      <c r="J101" s="7"/>
    </row>
    <row r="102" ht="15.75" thickBot="1">
      <c r="J102" s="7"/>
    </row>
    <row r="103" ht="15.75" thickBot="1">
      <c r="J103" s="7"/>
    </row>
    <row r="104" ht="15.75" thickBot="1">
      <c r="J104" s="7"/>
    </row>
    <row r="105" ht="15.75" thickBot="1">
      <c r="J105" s="7"/>
    </row>
    <row r="106" ht="15.75" thickBot="1">
      <c r="J106" s="7"/>
    </row>
    <row r="107" ht="15.75" thickBot="1">
      <c r="J107" s="7"/>
    </row>
    <row r="108" ht="15.75" thickBot="1">
      <c r="J108" s="7"/>
    </row>
    <row r="109" ht="15.75" thickBot="1">
      <c r="J109" s="7"/>
    </row>
    <row r="110" ht="15.75" thickBot="1">
      <c r="J110" s="7"/>
    </row>
    <row r="111" ht="15.75" thickBot="1">
      <c r="J111" s="7"/>
    </row>
    <row r="112" ht="15.75" thickBot="1">
      <c r="J112" s="7"/>
    </row>
    <row r="113" ht="15.75" thickBot="1">
      <c r="J113" s="7"/>
    </row>
    <row r="114" ht="15.75" thickBot="1">
      <c r="J114" s="7"/>
    </row>
    <row r="115" ht="15.75" thickBot="1">
      <c r="J115" s="7"/>
    </row>
    <row r="116" ht="15.75" thickBot="1">
      <c r="J116" s="7"/>
    </row>
    <row r="117" ht="15.75" thickBot="1">
      <c r="J117" s="7"/>
    </row>
    <row r="118" ht="15.75" thickBot="1">
      <c r="J118" s="7"/>
    </row>
    <row r="119" ht="15.75" thickBot="1">
      <c r="J119" s="7"/>
    </row>
    <row r="120" ht="15.75" thickBot="1">
      <c r="J120" s="7"/>
    </row>
    <row r="121" ht="15.75" thickBot="1">
      <c r="J121" s="7"/>
    </row>
    <row r="122" ht="15.75" thickBot="1">
      <c r="J122" s="7"/>
    </row>
    <row r="123" ht="15.75" thickBot="1">
      <c r="J123" s="7"/>
    </row>
    <row r="124" ht="15.75" thickBot="1">
      <c r="J124" s="7"/>
    </row>
    <row r="125" ht="15.75" thickBot="1">
      <c r="J125" s="7"/>
    </row>
    <row r="126" ht="15.75" thickBot="1">
      <c r="J126" s="7"/>
    </row>
    <row r="127" ht="15.75" thickBot="1">
      <c r="J127" s="7"/>
    </row>
    <row r="128" ht="15.75" thickBot="1">
      <c r="J128" s="7"/>
    </row>
    <row r="129" ht="15.75" thickBot="1">
      <c r="J129" s="7"/>
    </row>
    <row r="130" ht="15.75" thickBot="1">
      <c r="J130" s="7"/>
    </row>
    <row r="131" ht="15.75" thickBot="1">
      <c r="J131" s="7"/>
    </row>
    <row r="132" ht="15.75" thickBot="1">
      <c r="J132" s="7"/>
    </row>
    <row r="133" ht="15.75" thickBot="1">
      <c r="J133" s="7"/>
    </row>
    <row r="134" ht="15.75" thickBot="1">
      <c r="J134" s="7"/>
    </row>
    <row r="135" ht="15.75" thickBot="1">
      <c r="J135" s="7"/>
    </row>
    <row r="136" ht="15.75" thickBot="1">
      <c r="J136" s="7"/>
    </row>
    <row r="137" ht="15.75" thickBot="1">
      <c r="J137" s="7"/>
    </row>
    <row r="138" ht="15.75" thickBot="1">
      <c r="J138" s="7"/>
    </row>
    <row r="139" ht="15.75" thickBot="1">
      <c r="J139" s="7"/>
    </row>
    <row r="140" ht="15.75" thickBot="1">
      <c r="J140" s="7"/>
    </row>
    <row r="141" ht="15.75" thickBot="1">
      <c r="J141" s="7"/>
    </row>
    <row r="142" ht="15.75" thickBot="1">
      <c r="J142" s="7"/>
    </row>
    <row r="143" ht="15.75" thickBot="1">
      <c r="J143" s="7"/>
    </row>
    <row r="144" ht="15.75" thickBot="1">
      <c r="J144" s="7"/>
    </row>
    <row r="145" ht="15.75" thickBot="1">
      <c r="J145" s="7"/>
    </row>
    <row r="146" ht="15.75" thickBot="1">
      <c r="J146" s="7"/>
    </row>
    <row r="147" ht="15.75" thickBot="1">
      <c r="J147" s="7"/>
    </row>
    <row r="148" ht="15.75" thickBot="1">
      <c r="J148" s="7"/>
    </row>
    <row r="149" ht="15.75" thickBot="1">
      <c r="J149" s="7"/>
    </row>
    <row r="150" ht="15.75" thickBot="1">
      <c r="J150" s="7"/>
    </row>
    <row r="151" ht="15.75" thickBot="1">
      <c r="J151" s="7"/>
    </row>
    <row r="152" ht="15.75" thickBot="1">
      <c r="J152" s="7"/>
    </row>
    <row r="153" ht="15.75" thickBot="1">
      <c r="J153" s="7"/>
    </row>
    <row r="154" ht="15.75" thickBot="1">
      <c r="J154" s="7"/>
    </row>
    <row r="155" ht="15.75" thickBot="1">
      <c r="J155" s="7"/>
    </row>
    <row r="156" ht="15.75" thickBot="1">
      <c r="J156" s="7"/>
    </row>
    <row r="157" ht="15.75" thickBot="1">
      <c r="J157" s="7"/>
    </row>
    <row r="158" ht="15.75" thickBot="1">
      <c r="J158" s="7"/>
    </row>
    <row r="159" ht="15.75" thickBot="1">
      <c r="J159" s="7"/>
    </row>
    <row r="160" ht="15.75" thickBot="1">
      <c r="J160" s="7"/>
    </row>
    <row r="161" ht="15.75" thickBot="1">
      <c r="J161" s="7"/>
    </row>
    <row r="162" ht="15.75" thickBot="1">
      <c r="J162" s="7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70"/>
  <sheetViews>
    <sheetView zoomScalePageLayoutView="0" workbookViewId="0" topLeftCell="A1">
      <selection activeCell="H5" sqref="A5:H5"/>
    </sheetView>
  </sheetViews>
  <sheetFormatPr defaultColWidth="8.8515625" defaultRowHeight="15"/>
  <cols>
    <col min="1" max="1" width="33.421875" style="3" bestFit="1" customWidth="1"/>
    <col min="2" max="2" width="14.28125" style="2" customWidth="1"/>
    <col min="3" max="3" width="17.00390625" style="2" customWidth="1"/>
    <col min="4" max="4" width="22.28125" style="3" customWidth="1"/>
    <col min="5" max="6" width="16.421875" style="3" customWidth="1"/>
    <col min="7" max="7" width="19.7109375" style="3" customWidth="1"/>
    <col min="8" max="8" width="12.421875" style="1" bestFit="1" customWidth="1"/>
    <col min="9" max="16384" width="8.8515625" style="1" customWidth="1"/>
  </cols>
  <sheetData>
    <row r="1" spans="1:8" ht="32.25" customHeight="1">
      <c r="A1" s="10" t="s">
        <v>38</v>
      </c>
      <c r="B1" s="64"/>
      <c r="C1" s="64"/>
      <c r="D1" s="65"/>
      <c r="E1" s="65"/>
      <c r="F1" s="65"/>
      <c r="G1" s="65"/>
      <c r="H1" s="81"/>
    </row>
    <row r="2" spans="1:8" s="4" customFormat="1" ht="18.75">
      <c r="A2" s="66" t="s">
        <v>39</v>
      </c>
      <c r="B2" s="67"/>
      <c r="C2" s="69"/>
      <c r="D2" s="82">
        <f>'Receivables Assigned'!B2</f>
        <v>43677</v>
      </c>
      <c r="E2" s="68"/>
      <c r="F2" s="68"/>
      <c r="G2" s="68"/>
      <c r="H2" s="20"/>
    </row>
    <row r="3" spans="1:8" s="85" customFormat="1" ht="15">
      <c r="A3" s="84"/>
      <c r="B3" s="69"/>
      <c r="C3" s="69"/>
      <c r="D3" s="68"/>
      <c r="E3" s="68"/>
      <c r="F3" s="68"/>
      <c r="G3" s="68"/>
      <c r="H3" s="20"/>
    </row>
    <row r="4" spans="1:256" s="85" customFormat="1" ht="27.75" customHeight="1" thickBot="1">
      <c r="A4" s="121" t="s">
        <v>28</v>
      </c>
      <c r="B4" s="121"/>
      <c r="C4" s="121"/>
      <c r="D4" s="121"/>
      <c r="E4" s="121"/>
      <c r="F4" s="87"/>
      <c r="G4" s="88"/>
      <c r="H4" s="83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s="85" customFormat="1" ht="57.75" thickBot="1">
      <c r="A5" s="133" t="s">
        <v>13</v>
      </c>
      <c r="B5" s="134" t="s">
        <v>43</v>
      </c>
      <c r="C5" s="134" t="s">
        <v>24</v>
      </c>
      <c r="D5" s="134" t="s">
        <v>17</v>
      </c>
      <c r="E5" s="134" t="s">
        <v>26</v>
      </c>
      <c r="F5" s="134" t="s">
        <v>27</v>
      </c>
      <c r="G5" s="134" t="s">
        <v>25</v>
      </c>
      <c r="H5" s="135" t="s">
        <v>23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8" s="20" customFormat="1" ht="15.75" thickBot="1">
      <c r="A6" s="23" t="s">
        <v>131</v>
      </c>
      <c r="B6" s="89">
        <v>800046390</v>
      </c>
      <c r="C6" s="90"/>
      <c r="D6" s="30" t="s">
        <v>47</v>
      </c>
      <c r="E6" s="91">
        <v>43655</v>
      </c>
      <c r="F6" s="92">
        <v>52438.17</v>
      </c>
      <c r="G6" s="30">
        <v>42775</v>
      </c>
      <c r="H6" s="91" t="s">
        <v>35</v>
      </c>
    </row>
    <row r="7" spans="1:8" s="20" customFormat="1" ht="15.75" thickBot="1">
      <c r="A7" s="23" t="s">
        <v>132</v>
      </c>
      <c r="B7" s="89">
        <v>800088940</v>
      </c>
      <c r="C7" s="90"/>
      <c r="D7" s="30" t="s">
        <v>45</v>
      </c>
      <c r="E7" s="91">
        <v>43655</v>
      </c>
      <c r="F7" s="92">
        <v>490691.55</v>
      </c>
      <c r="G7" s="30" t="s">
        <v>133</v>
      </c>
      <c r="H7" s="91" t="s">
        <v>35</v>
      </c>
    </row>
    <row r="8" spans="1:8" s="20" customFormat="1" ht="15.75" customHeight="1" thickBot="1">
      <c r="A8" s="23" t="s">
        <v>134</v>
      </c>
      <c r="B8" s="89">
        <v>800046361</v>
      </c>
      <c r="C8" s="90"/>
      <c r="D8" s="30" t="s">
        <v>47</v>
      </c>
      <c r="E8" s="91">
        <v>43655</v>
      </c>
      <c r="F8" s="92">
        <v>408638.97</v>
      </c>
      <c r="G8" s="30" t="s">
        <v>133</v>
      </c>
      <c r="H8" s="91" t="s">
        <v>35</v>
      </c>
    </row>
    <row r="9" spans="1:8" s="20" customFormat="1" ht="15.75" thickBot="1">
      <c r="A9" s="23" t="s">
        <v>135</v>
      </c>
      <c r="B9" s="89">
        <v>800046373</v>
      </c>
      <c r="C9" s="90"/>
      <c r="D9" s="30" t="s">
        <v>47</v>
      </c>
      <c r="E9" s="91">
        <v>43655</v>
      </c>
      <c r="F9" s="92">
        <v>782682.58</v>
      </c>
      <c r="G9" s="30" t="s">
        <v>133</v>
      </c>
      <c r="H9" s="91" t="s">
        <v>35</v>
      </c>
    </row>
    <row r="10" spans="1:8" s="20" customFormat="1" ht="15.75" thickBot="1">
      <c r="A10" s="23" t="s">
        <v>136</v>
      </c>
      <c r="B10" s="89">
        <v>800046365</v>
      </c>
      <c r="C10" s="90"/>
      <c r="D10" s="30" t="s">
        <v>47</v>
      </c>
      <c r="E10" s="91">
        <v>43655</v>
      </c>
      <c r="F10" s="92">
        <v>3613501.22</v>
      </c>
      <c r="G10" s="30" t="s">
        <v>133</v>
      </c>
      <c r="H10" s="91" t="s">
        <v>35</v>
      </c>
    </row>
    <row r="11" spans="1:8" s="20" customFormat="1" ht="15.75" thickBot="1">
      <c r="A11" s="23"/>
      <c r="B11" s="89"/>
      <c r="C11" s="90"/>
      <c r="D11" s="30"/>
      <c r="E11" s="91"/>
      <c r="F11" s="92"/>
      <c r="G11" s="30"/>
      <c r="H11" s="91"/>
    </row>
    <row r="12" spans="1:8" s="20" customFormat="1" ht="15.75" thickBot="1">
      <c r="A12" s="23"/>
      <c r="B12" s="89"/>
      <c r="C12" s="90"/>
      <c r="D12" s="30"/>
      <c r="E12" s="91"/>
      <c r="F12" s="92"/>
      <c r="G12" s="30"/>
      <c r="H12" s="91"/>
    </row>
    <row r="13" spans="1:8" s="20" customFormat="1" ht="15.75" thickBot="1">
      <c r="A13" s="23"/>
      <c r="B13" s="89"/>
      <c r="C13" s="90"/>
      <c r="D13" s="30"/>
      <c r="E13" s="91"/>
      <c r="F13" s="92"/>
      <c r="G13" s="30"/>
      <c r="H13" s="91"/>
    </row>
    <row r="14" spans="1:8" s="20" customFormat="1" ht="15.75" thickBot="1">
      <c r="A14" s="23"/>
      <c r="B14" s="89"/>
      <c r="C14" s="90"/>
      <c r="D14" s="30"/>
      <c r="E14" s="91"/>
      <c r="F14" s="92"/>
      <c r="G14" s="30"/>
      <c r="H14" s="91"/>
    </row>
    <row r="15" spans="1:8" s="20" customFormat="1" ht="15.75" thickBot="1">
      <c r="A15" s="23"/>
      <c r="B15" s="89"/>
      <c r="C15" s="90"/>
      <c r="D15" s="30"/>
      <c r="E15" s="91"/>
      <c r="F15" s="92"/>
      <c r="G15" s="30"/>
      <c r="H15" s="91"/>
    </row>
    <row r="16" spans="1:8" s="20" customFormat="1" ht="15.75" thickBot="1">
      <c r="A16" s="23"/>
      <c r="B16" s="89"/>
      <c r="C16" s="90"/>
      <c r="D16" s="30"/>
      <c r="E16" s="91"/>
      <c r="F16" s="92"/>
      <c r="G16" s="30"/>
      <c r="H16" s="91"/>
    </row>
    <row r="17" spans="1:8" ht="15.75" thickBot="1">
      <c r="A17" s="6"/>
      <c r="B17" s="8"/>
      <c r="C17" s="8"/>
      <c r="D17" s="6"/>
      <c r="E17" s="7"/>
      <c r="F17" s="7"/>
      <c r="G17" s="9"/>
      <c r="H17" s="7"/>
    </row>
    <row r="18" spans="1:8" ht="15.75" thickBot="1">
      <c r="A18" s="6"/>
      <c r="B18" s="8"/>
      <c r="C18" s="8"/>
      <c r="D18" s="6"/>
      <c r="E18" s="7"/>
      <c r="F18" s="7"/>
      <c r="G18" s="9"/>
      <c r="H18" s="7"/>
    </row>
    <row r="19" spans="1:8" ht="15.75" thickBot="1">
      <c r="A19" s="6"/>
      <c r="B19" s="8"/>
      <c r="C19" s="8"/>
      <c r="D19" s="6"/>
      <c r="E19" s="7"/>
      <c r="F19" s="7"/>
      <c r="G19" s="9"/>
      <c r="H19" s="7"/>
    </row>
    <row r="20" spans="1:8" ht="15.75" thickBot="1">
      <c r="A20" s="6"/>
      <c r="B20" s="8"/>
      <c r="C20" s="8"/>
      <c r="D20" s="6"/>
      <c r="E20" s="7"/>
      <c r="F20" s="7"/>
      <c r="G20" s="9"/>
      <c r="H20" s="7"/>
    </row>
    <row r="21" spans="1:8" ht="15.75" thickBot="1">
      <c r="A21" s="6"/>
      <c r="B21" s="8"/>
      <c r="C21" s="8"/>
      <c r="D21" s="6"/>
      <c r="E21" s="7"/>
      <c r="F21" s="7"/>
      <c r="G21" s="9"/>
      <c r="H21" s="7"/>
    </row>
    <row r="22" spans="1:8" ht="15.75" thickBot="1">
      <c r="A22" s="6"/>
      <c r="B22" s="8"/>
      <c r="C22" s="8"/>
      <c r="D22" s="6"/>
      <c r="E22" s="7"/>
      <c r="F22" s="7"/>
      <c r="G22" s="9"/>
      <c r="H22" s="7"/>
    </row>
    <row r="23" spans="1:8" ht="15.75" thickBot="1">
      <c r="A23" s="6"/>
      <c r="B23" s="8"/>
      <c r="C23" s="8"/>
      <c r="D23" s="6"/>
      <c r="E23" s="7"/>
      <c r="F23" s="7"/>
      <c r="G23" s="9"/>
      <c r="H23" s="7"/>
    </row>
    <row r="24" spans="1:8" ht="15.75" thickBot="1">
      <c r="A24" s="6"/>
      <c r="B24" s="8"/>
      <c r="C24" s="8"/>
      <c r="D24" s="6"/>
      <c r="E24" s="7"/>
      <c r="F24" s="7"/>
      <c r="G24" s="9"/>
      <c r="H24" s="7"/>
    </row>
    <row r="25" spans="1:8" ht="15.75" thickBot="1">
      <c r="A25" s="6"/>
      <c r="B25" s="8"/>
      <c r="C25" s="8"/>
      <c r="D25" s="6"/>
      <c r="E25" s="7"/>
      <c r="F25" s="7"/>
      <c r="G25" s="9"/>
      <c r="H25" s="7"/>
    </row>
    <row r="26" spans="1:8" ht="15.75" thickBot="1">
      <c r="A26" s="6"/>
      <c r="B26" s="8"/>
      <c r="C26" s="8"/>
      <c r="D26" s="6"/>
      <c r="E26" s="7"/>
      <c r="F26" s="7"/>
      <c r="G26" s="9"/>
      <c r="H26" s="7"/>
    </row>
    <row r="27" spans="1:8" ht="15.75" thickBot="1">
      <c r="A27" s="6"/>
      <c r="B27" s="8"/>
      <c r="C27" s="8"/>
      <c r="D27" s="6"/>
      <c r="E27" s="7"/>
      <c r="F27" s="7"/>
      <c r="G27" s="9"/>
      <c r="H27" s="7"/>
    </row>
    <row r="28" spans="1:8" ht="15.75" thickBot="1">
      <c r="A28" s="6"/>
      <c r="B28" s="8"/>
      <c r="C28" s="8"/>
      <c r="D28" s="6"/>
      <c r="E28" s="7"/>
      <c r="F28" s="7"/>
      <c r="G28" s="9"/>
      <c r="H28" s="7"/>
    </row>
    <row r="29" spans="1:8" ht="15.75" thickBot="1">
      <c r="A29" s="6"/>
      <c r="B29" s="8"/>
      <c r="C29" s="8"/>
      <c r="D29" s="6"/>
      <c r="E29" s="7"/>
      <c r="F29" s="7"/>
      <c r="G29" s="9"/>
      <c r="H29" s="7"/>
    </row>
    <row r="30" spans="1:8" ht="15.75" thickBot="1">
      <c r="A30" s="6"/>
      <c r="B30" s="8"/>
      <c r="C30" s="8"/>
      <c r="D30" s="6"/>
      <c r="E30" s="7"/>
      <c r="F30" s="7"/>
      <c r="G30" s="9"/>
      <c r="H30" s="7"/>
    </row>
    <row r="31" spans="1:8" ht="15.75" thickBot="1">
      <c r="A31" s="6"/>
      <c r="B31" s="8"/>
      <c r="C31" s="8"/>
      <c r="D31" s="6"/>
      <c r="E31" s="7"/>
      <c r="F31" s="7"/>
      <c r="G31" s="9"/>
      <c r="H31" s="7"/>
    </row>
    <row r="32" spans="1:8" ht="15.75" thickBot="1">
      <c r="A32" s="6"/>
      <c r="B32" s="8"/>
      <c r="C32" s="8"/>
      <c r="D32" s="6"/>
      <c r="E32" s="7"/>
      <c r="F32" s="7"/>
      <c r="G32" s="9"/>
      <c r="H32" s="7"/>
    </row>
    <row r="33" spans="1:8" ht="15.75" thickBot="1">
      <c r="A33" s="6"/>
      <c r="B33" s="8"/>
      <c r="C33" s="8"/>
      <c r="D33" s="6"/>
      <c r="E33" s="7"/>
      <c r="F33" s="7"/>
      <c r="G33" s="9"/>
      <c r="H33" s="7"/>
    </row>
    <row r="34" spans="1:8" ht="15.75" thickBot="1">
      <c r="A34" s="6"/>
      <c r="B34" s="8"/>
      <c r="C34" s="8"/>
      <c r="D34" s="6"/>
      <c r="E34" s="7"/>
      <c r="F34" s="7"/>
      <c r="G34" s="9"/>
      <c r="H34" s="7"/>
    </row>
    <row r="35" spans="1:8" ht="15.75" thickBot="1">
      <c r="A35" s="6"/>
      <c r="B35" s="8"/>
      <c r="C35" s="8"/>
      <c r="D35" s="6"/>
      <c r="E35" s="7"/>
      <c r="F35" s="7"/>
      <c r="G35" s="9"/>
      <c r="H35" s="7"/>
    </row>
    <row r="36" spans="1:8" ht="15.75" thickBot="1">
      <c r="A36" s="6"/>
      <c r="B36" s="8"/>
      <c r="C36" s="8"/>
      <c r="D36" s="6"/>
      <c r="E36" s="7"/>
      <c r="F36" s="7"/>
      <c r="G36" s="9"/>
      <c r="H36" s="7"/>
    </row>
    <row r="37" spans="1:8" ht="15.75" thickBot="1">
      <c r="A37" s="6"/>
      <c r="B37" s="8"/>
      <c r="C37" s="8"/>
      <c r="D37" s="6"/>
      <c r="E37" s="7"/>
      <c r="F37" s="7"/>
      <c r="G37" s="9"/>
      <c r="H37" s="7"/>
    </row>
    <row r="38" spans="1:8" ht="15.75" thickBot="1">
      <c r="A38" s="6"/>
      <c r="B38" s="8"/>
      <c r="C38" s="8"/>
      <c r="D38" s="6"/>
      <c r="E38" s="7"/>
      <c r="F38" s="7"/>
      <c r="G38" s="9"/>
      <c r="H38" s="7"/>
    </row>
    <row r="39" spans="1:8" ht="15.75" thickBot="1">
      <c r="A39" s="6"/>
      <c r="B39" s="8"/>
      <c r="C39" s="8"/>
      <c r="D39" s="6"/>
      <c r="E39" s="7"/>
      <c r="F39" s="7"/>
      <c r="G39" s="9"/>
      <c r="H39" s="7"/>
    </row>
    <row r="40" spans="1:8" ht="15.75" thickBot="1">
      <c r="A40" s="6"/>
      <c r="B40" s="8"/>
      <c r="C40" s="8"/>
      <c r="D40" s="6"/>
      <c r="E40" s="7"/>
      <c r="F40" s="7"/>
      <c r="G40" s="9"/>
      <c r="H40" s="7"/>
    </row>
    <row r="41" spans="1:8" ht="15.75" thickBot="1">
      <c r="A41" s="6"/>
      <c r="B41" s="8"/>
      <c r="C41" s="8"/>
      <c r="D41" s="6"/>
      <c r="E41" s="7"/>
      <c r="F41" s="7"/>
      <c r="G41" s="9"/>
      <c r="H41" s="7"/>
    </row>
    <row r="42" spans="1:8" ht="15.75" thickBot="1">
      <c r="A42" s="6"/>
      <c r="B42" s="8"/>
      <c r="C42" s="8"/>
      <c r="D42" s="6"/>
      <c r="E42" s="7"/>
      <c r="F42" s="7"/>
      <c r="G42" s="9"/>
      <c r="H42" s="7"/>
    </row>
    <row r="43" spans="1:8" ht="15.75" thickBot="1">
      <c r="A43" s="6"/>
      <c r="B43" s="8"/>
      <c r="C43" s="8"/>
      <c r="D43" s="6"/>
      <c r="E43" s="7"/>
      <c r="F43" s="7"/>
      <c r="G43" s="9"/>
      <c r="H43" s="7"/>
    </row>
    <row r="44" spans="1:8" ht="15.75" thickBot="1">
      <c r="A44" s="6"/>
      <c r="B44" s="8"/>
      <c r="C44" s="8"/>
      <c r="D44" s="6"/>
      <c r="E44" s="7"/>
      <c r="F44" s="7"/>
      <c r="G44" s="9"/>
      <c r="H44" s="7"/>
    </row>
    <row r="45" spans="1:8" ht="15.75" thickBot="1">
      <c r="A45" s="6"/>
      <c r="B45" s="8"/>
      <c r="C45" s="8"/>
      <c r="D45" s="6"/>
      <c r="E45" s="7"/>
      <c r="F45" s="7"/>
      <c r="G45" s="9"/>
      <c r="H45" s="7"/>
    </row>
    <row r="46" spans="1:8" ht="15.75" thickBot="1">
      <c r="A46" s="6"/>
      <c r="B46" s="8"/>
      <c r="C46" s="8"/>
      <c r="D46" s="6"/>
      <c r="E46" s="7"/>
      <c r="F46" s="7"/>
      <c r="G46" s="9"/>
      <c r="H46" s="7"/>
    </row>
    <row r="47" spans="1:8" ht="15.75" thickBot="1">
      <c r="A47" s="6"/>
      <c r="B47" s="8"/>
      <c r="C47" s="8"/>
      <c r="D47" s="6"/>
      <c r="E47" s="7"/>
      <c r="F47" s="7"/>
      <c r="G47" s="9"/>
      <c r="H47" s="7"/>
    </row>
    <row r="48" spans="1:8" ht="15.75" thickBot="1">
      <c r="A48" s="6"/>
      <c r="B48" s="8"/>
      <c r="C48" s="8"/>
      <c r="D48" s="6"/>
      <c r="E48" s="7"/>
      <c r="F48" s="7"/>
      <c r="G48" s="9"/>
      <c r="H48" s="7"/>
    </row>
    <row r="49" spans="1:8" ht="15.75" thickBot="1">
      <c r="A49" s="6"/>
      <c r="B49" s="8"/>
      <c r="C49" s="8"/>
      <c r="D49" s="6"/>
      <c r="E49" s="7"/>
      <c r="F49" s="7"/>
      <c r="G49" s="9"/>
      <c r="H49" s="7"/>
    </row>
    <row r="50" spans="1:8" ht="15.75" thickBot="1">
      <c r="A50" s="6"/>
      <c r="B50" s="8"/>
      <c r="C50" s="8"/>
      <c r="D50" s="6"/>
      <c r="E50" s="7"/>
      <c r="F50" s="7"/>
      <c r="G50" s="9"/>
      <c r="H50" s="7"/>
    </row>
    <row r="51" spans="1:8" ht="15.75" thickBot="1">
      <c r="A51" s="6"/>
      <c r="B51" s="8"/>
      <c r="C51" s="8"/>
      <c r="D51" s="6"/>
      <c r="E51" s="7"/>
      <c r="F51" s="7"/>
      <c r="G51" s="9"/>
      <c r="H51" s="7"/>
    </row>
    <row r="52" spans="1:8" ht="15.75" thickBot="1">
      <c r="A52" s="6"/>
      <c r="B52" s="8"/>
      <c r="C52" s="8"/>
      <c r="D52" s="6"/>
      <c r="E52" s="7"/>
      <c r="F52" s="7"/>
      <c r="G52" s="9"/>
      <c r="H52" s="7"/>
    </row>
    <row r="53" spans="1:8" ht="15.75" thickBot="1">
      <c r="A53" s="6"/>
      <c r="B53" s="8"/>
      <c r="C53" s="8"/>
      <c r="D53" s="6"/>
      <c r="E53" s="7"/>
      <c r="F53" s="7"/>
      <c r="G53" s="9"/>
      <c r="H53" s="7"/>
    </row>
    <row r="54" spans="1:8" ht="15.75" thickBot="1">
      <c r="A54" s="6"/>
      <c r="B54" s="8"/>
      <c r="C54" s="8"/>
      <c r="D54" s="6"/>
      <c r="E54" s="7"/>
      <c r="F54" s="7"/>
      <c r="G54" s="9"/>
      <c r="H54" s="7"/>
    </row>
    <row r="55" spans="1:8" ht="15.75" thickBot="1">
      <c r="A55" s="6"/>
      <c r="B55" s="8"/>
      <c r="C55" s="8"/>
      <c r="D55" s="6"/>
      <c r="E55" s="7"/>
      <c r="F55" s="7"/>
      <c r="G55" s="9"/>
      <c r="H55" s="7"/>
    </row>
    <row r="56" spans="1:8" ht="15.75" thickBot="1">
      <c r="A56" s="6"/>
      <c r="B56" s="8"/>
      <c r="C56" s="8"/>
      <c r="D56" s="6"/>
      <c r="E56" s="7"/>
      <c r="F56" s="7"/>
      <c r="G56" s="9"/>
      <c r="H56" s="7"/>
    </row>
    <row r="57" spans="1:8" ht="15.75" thickBot="1">
      <c r="A57" s="6"/>
      <c r="B57" s="8"/>
      <c r="C57" s="8"/>
      <c r="D57" s="6"/>
      <c r="E57" s="7"/>
      <c r="F57" s="7"/>
      <c r="G57" s="9"/>
      <c r="H57" s="7"/>
    </row>
    <row r="58" spans="1:8" ht="15.75" thickBot="1">
      <c r="A58" s="6"/>
      <c r="B58" s="8"/>
      <c r="C58" s="8"/>
      <c r="D58" s="6"/>
      <c r="E58" s="7"/>
      <c r="F58" s="7"/>
      <c r="G58" s="9"/>
      <c r="H58" s="7"/>
    </row>
    <row r="59" spans="1:8" ht="15.75" thickBot="1">
      <c r="A59" s="6"/>
      <c r="B59" s="8"/>
      <c r="C59" s="8"/>
      <c r="D59" s="6"/>
      <c r="E59" s="7"/>
      <c r="F59" s="7"/>
      <c r="G59" s="9"/>
      <c r="H59" s="7"/>
    </row>
    <row r="60" spans="1:8" ht="15.75" thickBot="1">
      <c r="A60" s="6"/>
      <c r="B60" s="8"/>
      <c r="C60" s="8"/>
      <c r="D60" s="6"/>
      <c r="E60" s="7"/>
      <c r="F60" s="7"/>
      <c r="G60" s="9"/>
      <c r="H60" s="7"/>
    </row>
    <row r="61" spans="1:8" ht="15.75" thickBot="1">
      <c r="A61" s="6"/>
      <c r="B61" s="8"/>
      <c r="C61" s="8"/>
      <c r="D61" s="6"/>
      <c r="E61" s="7"/>
      <c r="F61" s="7"/>
      <c r="G61" s="9"/>
      <c r="H61" s="7"/>
    </row>
    <row r="62" spans="1:8" ht="15.75" thickBot="1">
      <c r="A62" s="6"/>
      <c r="B62" s="8"/>
      <c r="C62" s="8"/>
      <c r="D62" s="6"/>
      <c r="E62" s="7"/>
      <c r="F62" s="7"/>
      <c r="G62" s="9"/>
      <c r="H62" s="7"/>
    </row>
    <row r="63" spans="1:8" ht="15.75" thickBot="1">
      <c r="A63" s="6"/>
      <c r="B63" s="8"/>
      <c r="C63" s="8"/>
      <c r="D63" s="6"/>
      <c r="E63" s="7"/>
      <c r="F63" s="7"/>
      <c r="G63" s="9"/>
      <c r="H63" s="7"/>
    </row>
    <row r="64" spans="1:8" ht="15.75" thickBot="1">
      <c r="A64" s="6"/>
      <c r="B64" s="8"/>
      <c r="C64" s="8"/>
      <c r="D64" s="6"/>
      <c r="E64" s="7"/>
      <c r="F64" s="7"/>
      <c r="G64" s="9"/>
      <c r="H64" s="7"/>
    </row>
    <row r="65" spans="1:8" ht="15.75" thickBot="1">
      <c r="A65" s="6"/>
      <c r="B65" s="8"/>
      <c r="C65" s="8"/>
      <c r="D65" s="6"/>
      <c r="E65" s="7"/>
      <c r="F65" s="7"/>
      <c r="G65" s="9"/>
      <c r="H65" s="7"/>
    </row>
    <row r="66" spans="1:8" ht="15.75" thickBot="1">
      <c r="A66" s="6"/>
      <c r="B66" s="8"/>
      <c r="C66" s="8"/>
      <c r="D66" s="6"/>
      <c r="E66" s="7"/>
      <c r="F66" s="7"/>
      <c r="G66" s="9"/>
      <c r="H66" s="7"/>
    </row>
    <row r="67" spans="1:8" ht="15.75" thickBot="1">
      <c r="A67" s="6"/>
      <c r="B67" s="8"/>
      <c r="C67" s="8"/>
      <c r="D67" s="6"/>
      <c r="E67" s="7"/>
      <c r="F67" s="7"/>
      <c r="G67" s="9"/>
      <c r="H67" s="7"/>
    </row>
    <row r="68" spans="1:8" ht="15.75" thickBot="1">
      <c r="A68" s="6"/>
      <c r="B68" s="8"/>
      <c r="C68" s="8"/>
      <c r="D68" s="6"/>
      <c r="E68" s="7"/>
      <c r="F68" s="7"/>
      <c r="G68" s="9"/>
      <c r="H68" s="7"/>
    </row>
    <row r="69" spans="1:8" ht="15.75" thickBot="1">
      <c r="A69" s="6"/>
      <c r="B69" s="8"/>
      <c r="C69" s="8"/>
      <c r="D69" s="6"/>
      <c r="E69" s="7"/>
      <c r="F69" s="7"/>
      <c r="G69" s="9"/>
      <c r="H69" s="7"/>
    </row>
    <row r="70" spans="1:8" ht="15.75" thickBot="1">
      <c r="A70" s="6"/>
      <c r="B70" s="8"/>
      <c r="C70" s="8"/>
      <c r="D70" s="6"/>
      <c r="E70" s="7"/>
      <c r="F70" s="7"/>
      <c r="G70" s="9"/>
      <c r="H70" s="7"/>
    </row>
    <row r="71" spans="1:8" ht="15.75" thickBot="1">
      <c r="A71" s="6"/>
      <c r="B71" s="8"/>
      <c r="C71" s="8"/>
      <c r="D71" s="6"/>
      <c r="E71" s="7"/>
      <c r="F71" s="7"/>
      <c r="G71" s="9"/>
      <c r="H71" s="7"/>
    </row>
    <row r="72" spans="1:8" ht="15.75" thickBot="1">
      <c r="A72" s="6"/>
      <c r="B72" s="8"/>
      <c r="C72" s="8"/>
      <c r="D72" s="6"/>
      <c r="E72" s="7"/>
      <c r="F72" s="7"/>
      <c r="G72" s="9"/>
      <c r="H72" s="7"/>
    </row>
    <row r="73" spans="1:8" ht="15.75" thickBot="1">
      <c r="A73" s="6"/>
      <c r="B73" s="8"/>
      <c r="C73" s="8"/>
      <c r="D73" s="6"/>
      <c r="E73" s="7"/>
      <c r="F73" s="7"/>
      <c r="G73" s="9"/>
      <c r="H73" s="7"/>
    </row>
    <row r="74" spans="1:8" ht="15.75" thickBot="1">
      <c r="A74" s="6"/>
      <c r="B74" s="8"/>
      <c r="C74" s="8"/>
      <c r="D74" s="6"/>
      <c r="E74" s="7"/>
      <c r="F74" s="7"/>
      <c r="G74" s="9"/>
      <c r="H74" s="7"/>
    </row>
    <row r="75" spans="1:8" ht="15.75" thickBot="1">
      <c r="A75" s="6"/>
      <c r="B75" s="8"/>
      <c r="C75" s="8"/>
      <c r="D75" s="6"/>
      <c r="E75" s="7"/>
      <c r="F75" s="7"/>
      <c r="G75" s="9"/>
      <c r="H75" s="7"/>
    </row>
    <row r="76" spans="1:8" ht="15.75" thickBot="1">
      <c r="A76" s="6"/>
      <c r="B76" s="8"/>
      <c r="C76" s="8"/>
      <c r="D76" s="6"/>
      <c r="E76" s="7"/>
      <c r="F76" s="7"/>
      <c r="G76" s="9"/>
      <c r="H76" s="7"/>
    </row>
    <row r="77" spans="1:8" ht="15.75" thickBot="1">
      <c r="A77" s="6"/>
      <c r="B77" s="8"/>
      <c r="C77" s="8"/>
      <c r="D77" s="6"/>
      <c r="E77" s="7"/>
      <c r="F77" s="7"/>
      <c r="G77" s="9"/>
      <c r="H77" s="7"/>
    </row>
    <row r="78" spans="1:8" ht="15.75" thickBot="1">
      <c r="A78" s="6"/>
      <c r="B78" s="8"/>
      <c r="C78" s="8"/>
      <c r="D78" s="6"/>
      <c r="E78" s="7"/>
      <c r="F78" s="7"/>
      <c r="G78" s="9"/>
      <c r="H78" s="7"/>
    </row>
    <row r="79" spans="1:8" ht="15.75" thickBot="1">
      <c r="A79" s="6"/>
      <c r="B79" s="8"/>
      <c r="C79" s="8"/>
      <c r="D79" s="6"/>
      <c r="E79" s="7"/>
      <c r="F79" s="7"/>
      <c r="G79" s="9"/>
      <c r="H79" s="7"/>
    </row>
    <row r="80" spans="1:8" ht="15.75" thickBot="1">
      <c r="A80" s="6"/>
      <c r="B80" s="8"/>
      <c r="C80" s="8"/>
      <c r="D80" s="6"/>
      <c r="E80" s="7"/>
      <c r="F80" s="7"/>
      <c r="G80" s="9"/>
      <c r="H80" s="7"/>
    </row>
    <row r="81" spans="1:8" ht="15.75" thickBot="1">
      <c r="A81" s="6"/>
      <c r="B81" s="8"/>
      <c r="C81" s="8"/>
      <c r="D81" s="6"/>
      <c r="E81" s="7"/>
      <c r="F81" s="7"/>
      <c r="G81" s="9"/>
      <c r="H81" s="7"/>
    </row>
    <row r="82" spans="1:8" ht="15.75" thickBot="1">
      <c r="A82" s="6"/>
      <c r="B82" s="8"/>
      <c r="C82" s="8"/>
      <c r="D82" s="6"/>
      <c r="E82" s="7"/>
      <c r="F82" s="7"/>
      <c r="G82" s="9"/>
      <c r="H82" s="7"/>
    </row>
    <row r="83" spans="1:8" ht="15.75" thickBot="1">
      <c r="A83" s="6"/>
      <c r="B83" s="8"/>
      <c r="C83" s="8"/>
      <c r="D83" s="6"/>
      <c r="E83" s="7"/>
      <c r="F83" s="7"/>
      <c r="G83" s="9"/>
      <c r="H83" s="7"/>
    </row>
    <row r="84" spans="1:8" ht="15.75" thickBot="1">
      <c r="A84" s="6"/>
      <c r="B84" s="8"/>
      <c r="C84" s="8"/>
      <c r="D84" s="6"/>
      <c r="E84" s="7"/>
      <c r="F84" s="7"/>
      <c r="G84" s="9"/>
      <c r="H84" s="7"/>
    </row>
    <row r="85" spans="1:8" ht="15.75" thickBot="1">
      <c r="A85" s="6"/>
      <c r="B85" s="8"/>
      <c r="C85" s="8"/>
      <c r="D85" s="6"/>
      <c r="E85" s="7"/>
      <c r="F85" s="7"/>
      <c r="G85" s="9"/>
      <c r="H85" s="7"/>
    </row>
    <row r="86" spans="1:8" ht="15.75" thickBot="1">
      <c r="A86" s="6"/>
      <c r="B86" s="8"/>
      <c r="C86" s="8"/>
      <c r="D86" s="6"/>
      <c r="E86" s="7"/>
      <c r="F86" s="7"/>
      <c r="G86" s="9"/>
      <c r="H86" s="7"/>
    </row>
    <row r="87" spans="1:8" ht="15.75" thickBot="1">
      <c r="A87" s="6"/>
      <c r="B87" s="8"/>
      <c r="C87" s="8"/>
      <c r="D87" s="6"/>
      <c r="E87" s="7"/>
      <c r="F87" s="7"/>
      <c r="G87" s="9"/>
      <c r="H87" s="7"/>
    </row>
    <row r="88" spans="1:8" ht="15.75" thickBot="1">
      <c r="A88" s="6"/>
      <c r="B88" s="8"/>
      <c r="C88" s="8"/>
      <c r="D88" s="6"/>
      <c r="E88" s="7"/>
      <c r="F88" s="7"/>
      <c r="G88" s="9"/>
      <c r="H88" s="7"/>
    </row>
    <row r="89" spans="1:8" ht="15.75" thickBot="1">
      <c r="A89" s="6"/>
      <c r="B89" s="8"/>
      <c r="C89" s="8"/>
      <c r="D89" s="6"/>
      <c r="E89" s="7"/>
      <c r="F89" s="7"/>
      <c r="G89" s="9"/>
      <c r="H89" s="7"/>
    </row>
    <row r="90" spans="1:8" ht="15.75" thickBot="1">
      <c r="A90" s="6"/>
      <c r="B90" s="8"/>
      <c r="C90" s="8"/>
      <c r="D90" s="6"/>
      <c r="E90" s="7"/>
      <c r="F90" s="7"/>
      <c r="G90" s="9"/>
      <c r="H90" s="7"/>
    </row>
    <row r="91" spans="1:8" ht="15.75" thickBot="1">
      <c r="A91" s="6"/>
      <c r="B91" s="8"/>
      <c r="C91" s="8"/>
      <c r="D91" s="6"/>
      <c r="E91" s="7"/>
      <c r="F91" s="7"/>
      <c r="G91" s="9"/>
      <c r="H91" s="7"/>
    </row>
    <row r="92" spans="1:8" ht="15.75" thickBot="1">
      <c r="A92" s="6"/>
      <c r="B92" s="8"/>
      <c r="C92" s="8"/>
      <c r="D92" s="6"/>
      <c r="E92" s="7"/>
      <c r="F92" s="7"/>
      <c r="G92" s="9"/>
      <c r="H92" s="7"/>
    </row>
    <row r="93" spans="1:8" ht="15.75" thickBot="1">
      <c r="A93" s="6"/>
      <c r="B93" s="8"/>
      <c r="C93" s="8"/>
      <c r="D93" s="6"/>
      <c r="E93" s="7"/>
      <c r="F93" s="7"/>
      <c r="G93" s="9"/>
      <c r="H93" s="7"/>
    </row>
    <row r="94" spans="1:8" ht="15.75" thickBot="1">
      <c r="A94" s="6"/>
      <c r="B94" s="8"/>
      <c r="C94" s="8"/>
      <c r="D94" s="6"/>
      <c r="E94" s="7"/>
      <c r="F94" s="7"/>
      <c r="G94" s="9"/>
      <c r="H94" s="7"/>
    </row>
    <row r="95" spans="1:8" ht="15.75" thickBot="1">
      <c r="A95" s="6"/>
      <c r="B95" s="8"/>
      <c r="C95" s="8"/>
      <c r="D95" s="6"/>
      <c r="E95" s="7"/>
      <c r="F95" s="7"/>
      <c r="G95" s="9"/>
      <c r="H95" s="7"/>
    </row>
    <row r="96" spans="1:8" ht="15.75" thickBot="1">
      <c r="A96" s="6"/>
      <c r="B96" s="8"/>
      <c r="C96" s="8"/>
      <c r="D96" s="6"/>
      <c r="E96" s="7"/>
      <c r="F96" s="7"/>
      <c r="G96" s="9"/>
      <c r="H96" s="7"/>
    </row>
    <row r="97" spans="1:8" ht="15.75" thickBot="1">
      <c r="A97" s="6"/>
      <c r="B97" s="8"/>
      <c r="C97" s="8"/>
      <c r="D97" s="6"/>
      <c r="E97" s="7"/>
      <c r="F97" s="7"/>
      <c r="G97" s="9"/>
      <c r="H97" s="7"/>
    </row>
    <row r="98" spans="1:8" ht="15.75" thickBot="1">
      <c r="A98" s="6"/>
      <c r="B98" s="8"/>
      <c r="C98" s="8"/>
      <c r="D98" s="6"/>
      <c r="E98" s="7"/>
      <c r="F98" s="7"/>
      <c r="G98" s="9"/>
      <c r="H98" s="7"/>
    </row>
    <row r="99" spans="1:8" ht="15.75" thickBot="1">
      <c r="A99" s="6"/>
      <c r="B99" s="8"/>
      <c r="C99" s="8"/>
      <c r="D99" s="6"/>
      <c r="E99" s="7"/>
      <c r="F99" s="7"/>
      <c r="G99" s="9"/>
      <c r="H99" s="7"/>
    </row>
    <row r="100" spans="1:8" ht="15.75" thickBot="1">
      <c r="A100" s="6"/>
      <c r="B100" s="8"/>
      <c r="C100" s="8"/>
      <c r="D100" s="6"/>
      <c r="E100" s="7"/>
      <c r="F100" s="7"/>
      <c r="G100" s="9"/>
      <c r="H100" s="7"/>
    </row>
    <row r="101" spans="1:8" ht="15.75" thickBot="1">
      <c r="A101" s="6"/>
      <c r="B101" s="8"/>
      <c r="C101" s="8"/>
      <c r="D101" s="6"/>
      <c r="E101" s="7"/>
      <c r="F101" s="7"/>
      <c r="G101" s="9"/>
      <c r="H101" s="7"/>
    </row>
    <row r="102" spans="1:8" ht="15.75" thickBot="1">
      <c r="A102" s="6"/>
      <c r="B102" s="8"/>
      <c r="C102" s="8"/>
      <c r="D102" s="6"/>
      <c r="E102" s="7"/>
      <c r="F102" s="7"/>
      <c r="G102" s="9"/>
      <c r="H102" s="7"/>
    </row>
    <row r="103" spans="1:8" ht="15.75" thickBot="1">
      <c r="A103" s="6"/>
      <c r="B103" s="8"/>
      <c r="C103" s="8"/>
      <c r="D103" s="6"/>
      <c r="E103" s="7"/>
      <c r="F103" s="7"/>
      <c r="G103" s="9"/>
      <c r="H103" s="7"/>
    </row>
    <row r="104" spans="1:8" ht="15.75" thickBot="1">
      <c r="A104" s="6"/>
      <c r="B104" s="8"/>
      <c r="C104" s="8"/>
      <c r="D104" s="6"/>
      <c r="E104" s="7"/>
      <c r="F104" s="7"/>
      <c r="G104" s="9"/>
      <c r="H104" s="7"/>
    </row>
    <row r="105" spans="1:8" ht="15.75" thickBot="1">
      <c r="A105" s="6"/>
      <c r="B105" s="8"/>
      <c r="C105" s="8"/>
      <c r="D105" s="6"/>
      <c r="E105" s="7"/>
      <c r="F105" s="7"/>
      <c r="G105" s="9"/>
      <c r="H105" s="7"/>
    </row>
    <row r="106" spans="1:8" ht="15.75" thickBot="1">
      <c r="A106" s="6"/>
      <c r="B106" s="8"/>
      <c r="C106" s="8"/>
      <c r="D106" s="6"/>
      <c r="E106" s="7"/>
      <c r="F106" s="7"/>
      <c r="G106" s="9"/>
      <c r="H106" s="7"/>
    </row>
    <row r="107" spans="1:8" ht="15.75" thickBot="1">
      <c r="A107" s="6"/>
      <c r="B107" s="8"/>
      <c r="C107" s="8"/>
      <c r="D107" s="6"/>
      <c r="E107" s="7"/>
      <c r="F107" s="7"/>
      <c r="G107" s="9"/>
      <c r="H107" s="7"/>
    </row>
    <row r="108" spans="1:8" ht="15.75" thickBot="1">
      <c r="A108" s="6"/>
      <c r="B108" s="8"/>
      <c r="C108" s="8"/>
      <c r="D108" s="6"/>
      <c r="E108" s="7"/>
      <c r="F108" s="7"/>
      <c r="G108" s="9"/>
      <c r="H108" s="7"/>
    </row>
    <row r="109" spans="1:8" ht="15.75" thickBot="1">
      <c r="A109" s="6"/>
      <c r="B109" s="8"/>
      <c r="C109" s="8"/>
      <c r="D109" s="6"/>
      <c r="E109" s="7"/>
      <c r="F109" s="7"/>
      <c r="G109" s="9"/>
      <c r="H109" s="7"/>
    </row>
    <row r="110" spans="1:8" ht="15.75" thickBot="1">
      <c r="A110" s="6"/>
      <c r="B110" s="8"/>
      <c r="C110" s="8"/>
      <c r="D110" s="6"/>
      <c r="E110" s="7"/>
      <c r="F110" s="7"/>
      <c r="G110" s="9"/>
      <c r="H110" s="7"/>
    </row>
    <row r="111" spans="1:8" ht="15.75" thickBot="1">
      <c r="A111" s="6"/>
      <c r="B111" s="8"/>
      <c r="C111" s="8"/>
      <c r="D111" s="6"/>
      <c r="E111" s="7"/>
      <c r="F111" s="7"/>
      <c r="G111" s="9"/>
      <c r="H111" s="7"/>
    </row>
    <row r="112" spans="1:8" ht="15.75" thickBot="1">
      <c r="A112" s="6"/>
      <c r="B112" s="8"/>
      <c r="C112" s="8"/>
      <c r="D112" s="6"/>
      <c r="E112" s="7"/>
      <c r="F112" s="7"/>
      <c r="G112" s="9"/>
      <c r="H112" s="7"/>
    </row>
    <row r="113" spans="1:8" ht="15.75" thickBot="1">
      <c r="A113" s="6"/>
      <c r="B113" s="8"/>
      <c r="C113" s="8"/>
      <c r="D113" s="6"/>
      <c r="E113" s="7"/>
      <c r="F113" s="7"/>
      <c r="G113" s="9"/>
      <c r="H113" s="7"/>
    </row>
    <row r="114" spans="1:8" ht="15.75" thickBot="1">
      <c r="A114" s="6"/>
      <c r="B114" s="8"/>
      <c r="C114" s="8"/>
      <c r="D114" s="6"/>
      <c r="E114" s="7"/>
      <c r="F114" s="7"/>
      <c r="G114" s="9"/>
      <c r="H114" s="7"/>
    </row>
    <row r="115" spans="1:8" ht="15.75" thickBot="1">
      <c r="A115" s="6"/>
      <c r="B115" s="8"/>
      <c r="C115" s="8"/>
      <c r="D115" s="6"/>
      <c r="E115" s="7"/>
      <c r="F115" s="7"/>
      <c r="G115" s="9"/>
      <c r="H115" s="7"/>
    </row>
    <row r="116" spans="1:8" ht="15.75" thickBot="1">
      <c r="A116" s="6"/>
      <c r="B116" s="8"/>
      <c r="C116" s="8"/>
      <c r="D116" s="6"/>
      <c r="E116" s="7"/>
      <c r="F116" s="7"/>
      <c r="G116" s="9"/>
      <c r="H116" s="7"/>
    </row>
    <row r="117" spans="1:8" ht="15.75" thickBot="1">
      <c r="A117" s="6"/>
      <c r="B117" s="8"/>
      <c r="C117" s="8"/>
      <c r="D117" s="6"/>
      <c r="E117" s="7"/>
      <c r="F117" s="7"/>
      <c r="G117" s="9"/>
      <c r="H117" s="7"/>
    </row>
    <row r="118" spans="1:8" ht="15.75" thickBot="1">
      <c r="A118" s="6"/>
      <c r="B118" s="8"/>
      <c r="C118" s="8"/>
      <c r="D118" s="6"/>
      <c r="E118" s="7"/>
      <c r="F118" s="7"/>
      <c r="G118" s="9"/>
      <c r="H118" s="7"/>
    </row>
    <row r="119" spans="1:8" ht="15.75" thickBot="1">
      <c r="A119" s="6"/>
      <c r="B119" s="8"/>
      <c r="C119" s="8"/>
      <c r="D119" s="6"/>
      <c r="E119" s="7"/>
      <c r="F119" s="7"/>
      <c r="G119" s="9"/>
      <c r="H119" s="7"/>
    </row>
    <row r="120" spans="1:8" ht="15.75" thickBot="1">
      <c r="A120" s="6"/>
      <c r="B120" s="8"/>
      <c r="C120" s="8"/>
      <c r="D120" s="6"/>
      <c r="E120" s="7"/>
      <c r="F120" s="7"/>
      <c r="G120" s="9"/>
      <c r="H120" s="7"/>
    </row>
    <row r="121" spans="1:8" ht="15.75" thickBot="1">
      <c r="A121" s="6"/>
      <c r="B121" s="8"/>
      <c r="C121" s="8"/>
      <c r="D121" s="6"/>
      <c r="E121" s="7"/>
      <c r="F121" s="7"/>
      <c r="G121" s="9"/>
      <c r="H121" s="7"/>
    </row>
    <row r="122" spans="1:8" ht="15.75" thickBot="1">
      <c r="A122" s="6"/>
      <c r="B122" s="8"/>
      <c r="C122" s="8"/>
      <c r="D122" s="6"/>
      <c r="E122" s="7"/>
      <c r="F122" s="7"/>
      <c r="G122" s="9"/>
      <c r="H122" s="7"/>
    </row>
    <row r="123" spans="1:8" ht="15.75" thickBot="1">
      <c r="A123" s="6"/>
      <c r="B123" s="8"/>
      <c r="C123" s="8"/>
      <c r="D123" s="6"/>
      <c r="E123" s="7"/>
      <c r="F123" s="7"/>
      <c r="G123" s="9"/>
      <c r="H123" s="7"/>
    </row>
    <row r="124" spans="1:8" ht="15.75" thickBot="1">
      <c r="A124" s="6"/>
      <c r="B124" s="8"/>
      <c r="C124" s="8"/>
      <c r="D124" s="6"/>
      <c r="E124" s="7"/>
      <c r="F124" s="7"/>
      <c r="G124" s="9"/>
      <c r="H124" s="7"/>
    </row>
    <row r="125" spans="1:8" ht="15.75" thickBot="1">
      <c r="A125" s="6"/>
      <c r="B125" s="8"/>
      <c r="C125" s="8"/>
      <c r="D125" s="6"/>
      <c r="E125" s="7"/>
      <c r="F125" s="7"/>
      <c r="G125" s="9"/>
      <c r="H125" s="7"/>
    </row>
    <row r="126" spans="1:8" ht="15.75" thickBot="1">
      <c r="A126" s="6"/>
      <c r="B126" s="8"/>
      <c r="C126" s="8"/>
      <c r="D126" s="6"/>
      <c r="E126" s="7"/>
      <c r="F126" s="7"/>
      <c r="G126" s="9"/>
      <c r="H126" s="7"/>
    </row>
    <row r="127" spans="1:8" ht="15.75" thickBot="1">
      <c r="A127" s="6"/>
      <c r="B127" s="8"/>
      <c r="C127" s="8"/>
      <c r="D127" s="6"/>
      <c r="E127" s="7"/>
      <c r="F127" s="7"/>
      <c r="G127" s="9"/>
      <c r="H127" s="7"/>
    </row>
    <row r="128" spans="1:8" ht="15.75" thickBot="1">
      <c r="A128" s="6"/>
      <c r="B128" s="8"/>
      <c r="C128" s="8"/>
      <c r="D128" s="6"/>
      <c r="E128" s="7"/>
      <c r="F128" s="7"/>
      <c r="G128" s="9"/>
      <c r="H128" s="7"/>
    </row>
    <row r="129" spans="1:8" ht="15.75" thickBot="1">
      <c r="A129" s="6"/>
      <c r="B129" s="8"/>
      <c r="C129" s="8"/>
      <c r="D129" s="6"/>
      <c r="E129" s="7"/>
      <c r="F129" s="7"/>
      <c r="G129" s="9"/>
      <c r="H129" s="7"/>
    </row>
    <row r="130" spans="1:8" ht="15.75" thickBot="1">
      <c r="A130" s="6"/>
      <c r="B130" s="8"/>
      <c r="C130" s="8"/>
      <c r="D130" s="6"/>
      <c r="E130" s="7"/>
      <c r="F130" s="7"/>
      <c r="G130" s="9"/>
      <c r="H130" s="7"/>
    </row>
    <row r="131" spans="1:8" ht="15.75" thickBot="1">
      <c r="A131" s="6"/>
      <c r="B131" s="8"/>
      <c r="C131" s="8"/>
      <c r="D131" s="6"/>
      <c r="E131" s="7"/>
      <c r="F131" s="7"/>
      <c r="G131" s="9"/>
      <c r="H131" s="7"/>
    </row>
    <row r="132" spans="1:8" ht="15.75" thickBot="1">
      <c r="A132" s="6"/>
      <c r="B132" s="8"/>
      <c r="C132" s="8"/>
      <c r="D132" s="6"/>
      <c r="E132" s="7"/>
      <c r="F132" s="7"/>
      <c r="G132" s="9"/>
      <c r="H132" s="7"/>
    </row>
    <row r="133" spans="1:8" ht="15.75" thickBot="1">
      <c r="A133" s="6"/>
      <c r="B133" s="8"/>
      <c r="C133" s="8"/>
      <c r="D133" s="6"/>
      <c r="E133" s="7"/>
      <c r="F133" s="7"/>
      <c r="G133" s="9"/>
      <c r="H133" s="7"/>
    </row>
    <row r="134" spans="1:8" ht="15.75" thickBot="1">
      <c r="A134" s="6"/>
      <c r="B134" s="8"/>
      <c r="C134" s="8"/>
      <c r="D134" s="6"/>
      <c r="E134" s="7"/>
      <c r="F134" s="7"/>
      <c r="G134" s="9"/>
      <c r="H134" s="7"/>
    </row>
    <row r="135" spans="1:8" ht="15.75" thickBot="1">
      <c r="A135" s="6"/>
      <c r="B135" s="8"/>
      <c r="C135" s="8"/>
      <c r="D135" s="6"/>
      <c r="E135" s="7"/>
      <c r="F135" s="7"/>
      <c r="G135" s="9"/>
      <c r="H135" s="7"/>
    </row>
    <row r="136" spans="1:8" ht="15.75" thickBot="1">
      <c r="A136" s="6"/>
      <c r="B136" s="8"/>
      <c r="C136" s="8"/>
      <c r="D136" s="6"/>
      <c r="E136" s="7"/>
      <c r="F136" s="7"/>
      <c r="G136" s="9"/>
      <c r="H136" s="7"/>
    </row>
    <row r="137" spans="1:8" ht="15.75" thickBot="1">
      <c r="A137" s="6"/>
      <c r="B137" s="8"/>
      <c r="C137" s="8"/>
      <c r="D137" s="6"/>
      <c r="E137" s="7"/>
      <c r="F137" s="7"/>
      <c r="G137" s="9"/>
      <c r="H137" s="7"/>
    </row>
    <row r="138" spans="1:8" ht="15.75" thickBot="1">
      <c r="A138" s="6"/>
      <c r="B138" s="8"/>
      <c r="C138" s="8"/>
      <c r="D138" s="6"/>
      <c r="E138" s="7"/>
      <c r="F138" s="7"/>
      <c r="G138" s="9"/>
      <c r="H138" s="7"/>
    </row>
    <row r="139" spans="1:8" ht="15.75" thickBot="1">
      <c r="A139" s="6"/>
      <c r="B139" s="8"/>
      <c r="C139" s="8"/>
      <c r="D139" s="6"/>
      <c r="E139" s="7"/>
      <c r="F139" s="7"/>
      <c r="G139" s="9"/>
      <c r="H139" s="7"/>
    </row>
    <row r="140" spans="1:8" ht="15.75" thickBot="1">
      <c r="A140" s="6"/>
      <c r="B140" s="8"/>
      <c r="C140" s="8"/>
      <c r="D140" s="6"/>
      <c r="E140" s="7"/>
      <c r="F140" s="7"/>
      <c r="G140" s="9"/>
      <c r="H140" s="7"/>
    </row>
    <row r="141" spans="1:8" ht="15.75" thickBot="1">
      <c r="A141" s="6"/>
      <c r="B141" s="8"/>
      <c r="C141" s="8"/>
      <c r="D141" s="6"/>
      <c r="E141" s="7"/>
      <c r="F141" s="7"/>
      <c r="G141" s="9"/>
      <c r="H141" s="7"/>
    </row>
    <row r="142" spans="1:8" ht="15.75" thickBot="1">
      <c r="A142" s="6"/>
      <c r="B142" s="8"/>
      <c r="C142" s="8"/>
      <c r="D142" s="6"/>
      <c r="E142" s="7"/>
      <c r="F142" s="7"/>
      <c r="G142" s="9"/>
      <c r="H142" s="7"/>
    </row>
    <row r="143" spans="1:8" ht="15.75" thickBot="1">
      <c r="A143" s="6"/>
      <c r="B143" s="8"/>
      <c r="C143" s="8"/>
      <c r="D143" s="6"/>
      <c r="E143" s="7"/>
      <c r="F143" s="7"/>
      <c r="G143" s="9"/>
      <c r="H143" s="7"/>
    </row>
    <row r="144" spans="1:8" ht="15.75" thickBot="1">
      <c r="A144" s="6"/>
      <c r="B144" s="8"/>
      <c r="C144" s="8"/>
      <c r="D144" s="6"/>
      <c r="E144" s="7"/>
      <c r="F144" s="7"/>
      <c r="G144" s="9"/>
      <c r="H144" s="7"/>
    </row>
    <row r="145" spans="1:8" ht="15.75" thickBot="1">
      <c r="A145" s="6"/>
      <c r="B145" s="8"/>
      <c r="C145" s="8"/>
      <c r="D145" s="6"/>
      <c r="E145" s="7"/>
      <c r="F145" s="7"/>
      <c r="G145" s="9"/>
      <c r="H145" s="7"/>
    </row>
    <row r="146" spans="1:8" ht="15.75" thickBot="1">
      <c r="A146" s="6"/>
      <c r="B146" s="8"/>
      <c r="C146" s="8"/>
      <c r="D146" s="6"/>
      <c r="E146" s="7"/>
      <c r="F146" s="7"/>
      <c r="G146" s="9"/>
      <c r="H146" s="7"/>
    </row>
    <row r="147" spans="1:8" ht="15.75" thickBot="1">
      <c r="A147" s="6"/>
      <c r="B147" s="8"/>
      <c r="C147" s="8"/>
      <c r="D147" s="6"/>
      <c r="E147" s="7"/>
      <c r="F147" s="7"/>
      <c r="G147" s="9"/>
      <c r="H147" s="7"/>
    </row>
    <row r="148" spans="1:8" ht="15.75" thickBot="1">
      <c r="A148" s="6"/>
      <c r="B148" s="8"/>
      <c r="C148" s="8"/>
      <c r="D148" s="6"/>
      <c r="E148" s="7"/>
      <c r="F148" s="7"/>
      <c r="G148" s="9"/>
      <c r="H148" s="7"/>
    </row>
    <row r="149" spans="1:8" ht="15.75" thickBot="1">
      <c r="A149" s="6"/>
      <c r="B149" s="8"/>
      <c r="C149" s="8"/>
      <c r="D149" s="6"/>
      <c r="E149" s="7"/>
      <c r="F149" s="7"/>
      <c r="G149" s="9"/>
      <c r="H149" s="7"/>
    </row>
    <row r="150" spans="1:8" ht="15.75" thickBot="1">
      <c r="A150" s="6"/>
      <c r="B150" s="8"/>
      <c r="C150" s="8"/>
      <c r="D150" s="6"/>
      <c r="E150" s="7"/>
      <c r="F150" s="7"/>
      <c r="G150" s="9"/>
      <c r="H150" s="7"/>
    </row>
    <row r="151" spans="1:8" ht="15.75" thickBot="1">
      <c r="A151" s="6"/>
      <c r="B151" s="8"/>
      <c r="C151" s="8"/>
      <c r="D151" s="6"/>
      <c r="E151" s="7"/>
      <c r="F151" s="7"/>
      <c r="G151" s="9"/>
      <c r="H151" s="7"/>
    </row>
    <row r="152" spans="1:8" ht="15.75" thickBot="1">
      <c r="A152" s="6"/>
      <c r="B152" s="8"/>
      <c r="C152" s="8"/>
      <c r="D152" s="6"/>
      <c r="E152" s="7"/>
      <c r="F152" s="7"/>
      <c r="G152" s="9"/>
      <c r="H152" s="7"/>
    </row>
    <row r="153" spans="1:8" ht="15.75" thickBot="1">
      <c r="A153" s="6"/>
      <c r="B153" s="8"/>
      <c r="C153" s="8"/>
      <c r="D153" s="6"/>
      <c r="E153" s="7"/>
      <c r="F153" s="7"/>
      <c r="G153" s="9"/>
      <c r="H153" s="7"/>
    </row>
    <row r="154" spans="1:8" ht="15.75" thickBot="1">
      <c r="A154" s="6"/>
      <c r="B154" s="8"/>
      <c r="C154" s="8"/>
      <c r="D154" s="6"/>
      <c r="E154" s="7"/>
      <c r="F154" s="7"/>
      <c r="G154" s="9"/>
      <c r="H154" s="7"/>
    </row>
    <row r="155" spans="1:8" ht="15.75" thickBot="1">
      <c r="A155" s="6"/>
      <c r="B155" s="8"/>
      <c r="C155" s="8"/>
      <c r="D155" s="6"/>
      <c r="E155" s="7"/>
      <c r="F155" s="7"/>
      <c r="G155" s="9"/>
      <c r="H155" s="7"/>
    </row>
    <row r="156" spans="1:8" ht="15.75" thickBot="1">
      <c r="A156" s="6"/>
      <c r="B156" s="8"/>
      <c r="C156" s="8"/>
      <c r="D156" s="6"/>
      <c r="E156" s="7"/>
      <c r="F156" s="7"/>
      <c r="G156" s="9"/>
      <c r="H156" s="7"/>
    </row>
    <row r="157" spans="1:8" ht="15.75" thickBot="1">
      <c r="A157" s="6"/>
      <c r="B157" s="8"/>
      <c r="C157" s="8"/>
      <c r="D157" s="6"/>
      <c r="E157" s="7"/>
      <c r="F157" s="7"/>
      <c r="G157" s="9"/>
      <c r="H157" s="7"/>
    </row>
    <row r="158" spans="1:8" ht="15.75" thickBot="1">
      <c r="A158" s="6"/>
      <c r="B158" s="8"/>
      <c r="C158" s="8"/>
      <c r="D158" s="6"/>
      <c r="E158" s="7"/>
      <c r="F158" s="7"/>
      <c r="G158" s="9"/>
      <c r="H158" s="7"/>
    </row>
    <row r="159" spans="1:8" ht="15.75" thickBot="1">
      <c r="A159" s="6"/>
      <c r="B159" s="8"/>
      <c r="C159" s="8"/>
      <c r="D159" s="6"/>
      <c r="E159" s="7"/>
      <c r="F159" s="7"/>
      <c r="G159" s="9"/>
      <c r="H159" s="7"/>
    </row>
    <row r="160" spans="1:8" ht="15.75" thickBot="1">
      <c r="A160" s="6"/>
      <c r="B160" s="8"/>
      <c r="C160" s="8"/>
      <c r="D160" s="6"/>
      <c r="E160" s="7"/>
      <c r="F160" s="7"/>
      <c r="G160" s="9"/>
      <c r="H160" s="7"/>
    </row>
    <row r="161" spans="1:8" ht="15.75" thickBot="1">
      <c r="A161" s="6"/>
      <c r="B161" s="8"/>
      <c r="C161" s="8"/>
      <c r="D161" s="6"/>
      <c r="E161" s="7"/>
      <c r="F161" s="7"/>
      <c r="G161" s="9"/>
      <c r="H161" s="7"/>
    </row>
    <row r="162" spans="1:8" ht="15.75" thickBot="1">
      <c r="A162" s="6"/>
      <c r="B162" s="8"/>
      <c r="C162" s="8"/>
      <c r="D162" s="6"/>
      <c r="E162" s="7"/>
      <c r="F162" s="7"/>
      <c r="G162" s="9"/>
      <c r="H162" s="7"/>
    </row>
    <row r="163" spans="1:8" ht="15.75" thickBot="1">
      <c r="A163" s="6"/>
      <c r="B163" s="8"/>
      <c r="C163" s="8"/>
      <c r="D163" s="6"/>
      <c r="E163" s="7"/>
      <c r="F163" s="7"/>
      <c r="G163" s="9"/>
      <c r="H163" s="7"/>
    </row>
    <row r="164" spans="1:8" ht="15.75" thickBot="1">
      <c r="A164" s="6"/>
      <c r="B164" s="8"/>
      <c r="C164" s="8"/>
      <c r="D164" s="6"/>
      <c r="E164" s="7"/>
      <c r="F164" s="7"/>
      <c r="G164" s="9"/>
      <c r="H164" s="7"/>
    </row>
    <row r="165" spans="1:8" ht="15.75" thickBot="1">
      <c r="A165" s="6"/>
      <c r="B165" s="8"/>
      <c r="C165" s="8"/>
      <c r="D165" s="6"/>
      <c r="E165" s="7"/>
      <c r="F165" s="7"/>
      <c r="G165" s="9"/>
      <c r="H165" s="7"/>
    </row>
    <row r="166" spans="1:8" ht="15.75" thickBot="1">
      <c r="A166" s="6"/>
      <c r="B166" s="8"/>
      <c r="C166" s="8"/>
      <c r="D166" s="6"/>
      <c r="E166" s="7"/>
      <c r="F166" s="7"/>
      <c r="G166" s="9"/>
      <c r="H166" s="7"/>
    </row>
    <row r="167" spans="1:8" ht="15.75" thickBot="1">
      <c r="A167" s="6"/>
      <c r="B167" s="8"/>
      <c r="C167" s="8"/>
      <c r="D167" s="6"/>
      <c r="E167" s="7"/>
      <c r="F167" s="7"/>
      <c r="G167" s="9"/>
      <c r="H167" s="7"/>
    </row>
    <row r="168" spans="1:8" ht="15.75" thickBot="1">
      <c r="A168" s="6"/>
      <c r="B168" s="8"/>
      <c r="C168" s="8"/>
      <c r="D168" s="6"/>
      <c r="E168" s="7"/>
      <c r="F168" s="7"/>
      <c r="G168" s="9"/>
      <c r="H168" s="7"/>
    </row>
    <row r="169" spans="1:8" ht="15.75" thickBot="1">
      <c r="A169" s="6"/>
      <c r="B169" s="8"/>
      <c r="C169" s="8"/>
      <c r="D169" s="6"/>
      <c r="E169" s="7"/>
      <c r="F169" s="7"/>
      <c r="G169" s="9"/>
      <c r="H169" s="7"/>
    </row>
    <row r="170" spans="1:8" ht="15.75" thickBot="1">
      <c r="A170" s="6"/>
      <c r="B170" s="8"/>
      <c r="C170" s="8"/>
      <c r="D170" s="6"/>
      <c r="E170" s="7"/>
      <c r="F170" s="7"/>
      <c r="G170" s="9"/>
      <c r="H170" s="7"/>
    </row>
    <row r="171" spans="1:8" ht="15.75" thickBot="1">
      <c r="A171" s="6"/>
      <c r="B171" s="8"/>
      <c r="C171" s="8"/>
      <c r="D171" s="6"/>
      <c r="E171" s="7"/>
      <c r="F171" s="7"/>
      <c r="G171" s="9"/>
      <c r="H171" s="7"/>
    </row>
    <row r="172" spans="1:8" ht="15.75" thickBot="1">
      <c r="A172" s="6"/>
      <c r="B172" s="8"/>
      <c r="C172" s="8"/>
      <c r="D172" s="6"/>
      <c r="E172" s="7"/>
      <c r="F172" s="7"/>
      <c r="G172" s="9"/>
      <c r="H172" s="7"/>
    </row>
    <row r="173" spans="1:8" ht="15.75" thickBot="1">
      <c r="A173" s="6"/>
      <c r="B173" s="8"/>
      <c r="C173" s="8"/>
      <c r="D173" s="6"/>
      <c r="E173" s="7"/>
      <c r="F173" s="7"/>
      <c r="G173" s="9"/>
      <c r="H173" s="7"/>
    </row>
    <row r="174" spans="1:8" ht="15.75" thickBot="1">
      <c r="A174" s="6"/>
      <c r="B174" s="8"/>
      <c r="C174" s="8"/>
      <c r="D174" s="6"/>
      <c r="E174" s="7"/>
      <c r="F174" s="7"/>
      <c r="G174" s="9"/>
      <c r="H174" s="7"/>
    </row>
    <row r="175" spans="1:8" ht="15.75" thickBot="1">
      <c r="A175" s="6"/>
      <c r="B175" s="8"/>
      <c r="C175" s="8"/>
      <c r="D175" s="6"/>
      <c r="E175" s="7"/>
      <c r="F175" s="7"/>
      <c r="G175" s="9"/>
      <c r="H175" s="7"/>
    </row>
    <row r="176" spans="1:8" ht="15.75" thickBot="1">
      <c r="A176" s="6"/>
      <c r="B176" s="8"/>
      <c r="C176" s="8"/>
      <c r="D176" s="6"/>
      <c r="E176" s="7"/>
      <c r="F176" s="7"/>
      <c r="G176" s="9"/>
      <c r="H176" s="7"/>
    </row>
    <row r="177" spans="1:8" ht="15.75" thickBot="1">
      <c r="A177" s="6"/>
      <c r="B177" s="8"/>
      <c r="C177" s="8"/>
      <c r="D177" s="6"/>
      <c r="E177" s="7"/>
      <c r="F177" s="7"/>
      <c r="G177" s="9"/>
      <c r="H177" s="7"/>
    </row>
    <row r="178" spans="1:8" ht="15.75" thickBot="1">
      <c r="A178" s="6"/>
      <c r="B178" s="8"/>
      <c r="C178" s="8"/>
      <c r="D178" s="6"/>
      <c r="E178" s="7"/>
      <c r="F178" s="7"/>
      <c r="G178" s="9"/>
      <c r="H178" s="7"/>
    </row>
    <row r="179" spans="1:8" ht="15.75" thickBot="1">
      <c r="A179" s="6"/>
      <c r="B179" s="8"/>
      <c r="C179" s="8"/>
      <c r="D179" s="6"/>
      <c r="E179" s="7"/>
      <c r="F179" s="7"/>
      <c r="G179" s="9"/>
      <c r="H179" s="7"/>
    </row>
    <row r="180" spans="1:8" ht="15.75" thickBot="1">
      <c r="A180" s="6"/>
      <c r="B180" s="8"/>
      <c r="C180" s="8"/>
      <c r="D180" s="6"/>
      <c r="E180" s="7"/>
      <c r="F180" s="7"/>
      <c r="G180" s="9"/>
      <c r="H180" s="7"/>
    </row>
    <row r="181" spans="1:8" ht="15.75" thickBot="1">
      <c r="A181" s="6"/>
      <c r="B181" s="8"/>
      <c r="C181" s="8"/>
      <c r="D181" s="6"/>
      <c r="E181" s="7"/>
      <c r="F181" s="7"/>
      <c r="G181" s="9"/>
      <c r="H181" s="7"/>
    </row>
    <row r="182" spans="1:8" ht="15.75" thickBot="1">
      <c r="A182" s="6"/>
      <c r="B182" s="8"/>
      <c r="C182" s="8"/>
      <c r="D182" s="6"/>
      <c r="E182" s="7"/>
      <c r="F182" s="7"/>
      <c r="G182" s="9"/>
      <c r="H182" s="7"/>
    </row>
    <row r="183" spans="1:8" ht="15.75" thickBot="1">
      <c r="A183" s="6"/>
      <c r="B183" s="8"/>
      <c r="C183" s="8"/>
      <c r="D183" s="6"/>
      <c r="E183" s="7"/>
      <c r="F183" s="7"/>
      <c r="G183" s="9"/>
      <c r="H183" s="7"/>
    </row>
    <row r="184" spans="1:8" ht="15.75" thickBot="1">
      <c r="A184" s="6"/>
      <c r="B184" s="8"/>
      <c r="C184" s="8"/>
      <c r="D184" s="6"/>
      <c r="E184" s="7"/>
      <c r="F184" s="7"/>
      <c r="G184" s="9"/>
      <c r="H184" s="7"/>
    </row>
    <row r="185" spans="1:8" ht="15.75" thickBot="1">
      <c r="A185" s="6"/>
      <c r="B185" s="8"/>
      <c r="C185" s="8"/>
      <c r="D185" s="6"/>
      <c r="E185" s="7"/>
      <c r="F185" s="7"/>
      <c r="G185" s="9"/>
      <c r="H185" s="7"/>
    </row>
    <row r="186" spans="1:8" ht="15.75" thickBot="1">
      <c r="A186" s="6"/>
      <c r="B186" s="8"/>
      <c r="C186" s="8"/>
      <c r="D186" s="6"/>
      <c r="E186" s="7"/>
      <c r="F186" s="7"/>
      <c r="G186" s="9"/>
      <c r="H186" s="7"/>
    </row>
    <row r="187" spans="1:8" ht="15.75" thickBot="1">
      <c r="A187" s="6"/>
      <c r="B187" s="8"/>
      <c r="C187" s="8"/>
      <c r="D187" s="6"/>
      <c r="E187" s="7"/>
      <c r="F187" s="7"/>
      <c r="G187" s="9"/>
      <c r="H187" s="7"/>
    </row>
    <row r="188" spans="1:8" ht="15.75" thickBot="1">
      <c r="A188" s="6"/>
      <c r="B188" s="8"/>
      <c r="C188" s="8"/>
      <c r="D188" s="6"/>
      <c r="E188" s="7"/>
      <c r="F188" s="7"/>
      <c r="G188" s="9"/>
      <c r="H188" s="7"/>
    </row>
    <row r="189" spans="1:8" ht="15.75" thickBot="1">
      <c r="A189" s="6"/>
      <c r="B189" s="8"/>
      <c r="C189" s="8"/>
      <c r="D189" s="6"/>
      <c r="E189" s="7"/>
      <c r="F189" s="7"/>
      <c r="G189" s="9"/>
      <c r="H189" s="7"/>
    </row>
    <row r="190" spans="1:8" ht="15.75" thickBot="1">
      <c r="A190" s="6"/>
      <c r="B190" s="8"/>
      <c r="C190" s="8"/>
      <c r="D190" s="6"/>
      <c r="E190" s="7"/>
      <c r="F190" s="7"/>
      <c r="G190" s="9"/>
      <c r="H190" s="7"/>
    </row>
    <row r="191" spans="1:8" ht="15.75" thickBot="1">
      <c r="A191" s="6"/>
      <c r="B191" s="8"/>
      <c r="C191" s="8"/>
      <c r="D191" s="6"/>
      <c r="E191" s="7"/>
      <c r="F191" s="7"/>
      <c r="G191" s="9"/>
      <c r="H191" s="7"/>
    </row>
    <row r="192" spans="1:8" ht="15.75" thickBot="1">
      <c r="A192" s="6"/>
      <c r="B192" s="8"/>
      <c r="C192" s="8"/>
      <c r="D192" s="6"/>
      <c r="E192" s="7"/>
      <c r="F192" s="7"/>
      <c r="G192" s="9"/>
      <c r="H192" s="7"/>
    </row>
    <row r="193" spans="1:8" ht="15.75" thickBot="1">
      <c r="A193" s="6"/>
      <c r="B193" s="8"/>
      <c r="C193" s="8"/>
      <c r="D193" s="6"/>
      <c r="E193" s="7"/>
      <c r="F193" s="7"/>
      <c r="G193" s="9"/>
      <c r="H193" s="7"/>
    </row>
    <row r="194" spans="1:8" ht="15.75" thickBot="1">
      <c r="A194" s="6"/>
      <c r="B194" s="8"/>
      <c r="C194" s="8"/>
      <c r="D194" s="6"/>
      <c r="E194" s="7"/>
      <c r="F194" s="7"/>
      <c r="G194" s="9"/>
      <c r="H194" s="7"/>
    </row>
    <row r="195" spans="1:8" ht="15.75" thickBot="1">
      <c r="A195" s="6"/>
      <c r="B195" s="8"/>
      <c r="C195" s="8"/>
      <c r="D195" s="6"/>
      <c r="E195" s="7"/>
      <c r="F195" s="7"/>
      <c r="G195" s="9"/>
      <c r="H195" s="7"/>
    </row>
    <row r="196" spans="1:8" ht="15.75" thickBot="1">
      <c r="A196" s="6"/>
      <c r="B196" s="8"/>
      <c r="C196" s="8"/>
      <c r="D196" s="6"/>
      <c r="E196" s="7"/>
      <c r="F196" s="7"/>
      <c r="G196" s="9"/>
      <c r="H196" s="7"/>
    </row>
    <row r="197" spans="1:8" ht="15.75" thickBot="1">
      <c r="A197" s="6"/>
      <c r="B197" s="8"/>
      <c r="C197" s="8"/>
      <c r="D197" s="6"/>
      <c r="E197" s="7"/>
      <c r="F197" s="7"/>
      <c r="G197" s="9"/>
      <c r="H197" s="7"/>
    </row>
    <row r="198" spans="1:8" ht="15.75" thickBot="1">
      <c r="A198" s="6"/>
      <c r="B198" s="8"/>
      <c r="C198" s="8"/>
      <c r="D198" s="6"/>
      <c r="E198" s="7"/>
      <c r="F198" s="7"/>
      <c r="G198" s="9"/>
      <c r="H198" s="7"/>
    </row>
    <row r="199" spans="1:8" ht="15.75" thickBot="1">
      <c r="A199" s="6"/>
      <c r="B199" s="8"/>
      <c r="C199" s="8"/>
      <c r="D199" s="6"/>
      <c r="E199" s="7"/>
      <c r="F199" s="7"/>
      <c r="G199" s="9"/>
      <c r="H199" s="7"/>
    </row>
    <row r="200" spans="1:8" ht="15.75" thickBot="1">
      <c r="A200" s="6"/>
      <c r="B200" s="8"/>
      <c r="C200" s="8"/>
      <c r="D200" s="6"/>
      <c r="E200" s="7"/>
      <c r="F200" s="7"/>
      <c r="G200" s="9"/>
      <c r="H200" s="7"/>
    </row>
    <row r="201" spans="1:8" ht="15.75" thickBot="1">
      <c r="A201" s="6"/>
      <c r="B201" s="8"/>
      <c r="C201" s="8"/>
      <c r="D201" s="6"/>
      <c r="E201" s="7"/>
      <c r="F201" s="7"/>
      <c r="G201" s="9"/>
      <c r="H201" s="7"/>
    </row>
    <row r="202" spans="1:8" ht="15.75" thickBot="1">
      <c r="A202" s="6"/>
      <c r="B202" s="8"/>
      <c r="C202" s="8"/>
      <c r="D202" s="6"/>
      <c r="E202" s="7"/>
      <c r="F202" s="7"/>
      <c r="G202" s="9"/>
      <c r="H202" s="7"/>
    </row>
    <row r="203" spans="1:8" ht="15.75" thickBot="1">
      <c r="A203" s="6"/>
      <c r="B203" s="8"/>
      <c r="C203" s="8"/>
      <c r="D203" s="6"/>
      <c r="E203" s="7"/>
      <c r="F203" s="7"/>
      <c r="G203" s="9"/>
      <c r="H203" s="7"/>
    </row>
    <row r="204" spans="1:8" ht="15.75" thickBot="1">
      <c r="A204" s="6"/>
      <c r="B204" s="8"/>
      <c r="C204" s="8"/>
      <c r="D204" s="6"/>
      <c r="E204" s="7"/>
      <c r="F204" s="7"/>
      <c r="G204" s="9"/>
      <c r="H204" s="7"/>
    </row>
    <row r="205" spans="1:8" ht="15.75" thickBot="1">
      <c r="A205" s="6"/>
      <c r="B205" s="8"/>
      <c r="C205" s="8"/>
      <c r="D205" s="6"/>
      <c r="E205" s="7"/>
      <c r="F205" s="7"/>
      <c r="G205" s="9"/>
      <c r="H205" s="7"/>
    </row>
    <row r="206" spans="1:8" ht="15.75" thickBot="1">
      <c r="A206" s="6"/>
      <c r="B206" s="8"/>
      <c r="C206" s="8"/>
      <c r="D206" s="6"/>
      <c r="E206" s="7"/>
      <c r="F206" s="7"/>
      <c r="G206" s="9"/>
      <c r="H206" s="7"/>
    </row>
    <row r="207" spans="1:8" ht="15.75" thickBot="1">
      <c r="A207" s="6"/>
      <c r="B207" s="8"/>
      <c r="C207" s="8"/>
      <c r="D207" s="6"/>
      <c r="E207" s="7"/>
      <c r="F207" s="7"/>
      <c r="G207" s="9"/>
      <c r="H207" s="7"/>
    </row>
    <row r="208" spans="1:8" ht="15.75" thickBot="1">
      <c r="A208" s="6"/>
      <c r="B208" s="8"/>
      <c r="C208" s="8"/>
      <c r="D208" s="6"/>
      <c r="E208" s="7"/>
      <c r="F208" s="7"/>
      <c r="G208" s="9"/>
      <c r="H208" s="7"/>
    </row>
    <row r="209" spans="1:8" ht="15.75" thickBot="1">
      <c r="A209" s="6"/>
      <c r="B209" s="8"/>
      <c r="C209" s="8"/>
      <c r="D209" s="6"/>
      <c r="E209" s="7"/>
      <c r="F209" s="7"/>
      <c r="G209" s="9"/>
      <c r="H209" s="7"/>
    </row>
    <row r="210" spans="1:8" ht="15.75" thickBot="1">
      <c r="A210" s="6"/>
      <c r="B210" s="8"/>
      <c r="C210" s="8"/>
      <c r="D210" s="6"/>
      <c r="E210" s="7"/>
      <c r="F210" s="7"/>
      <c r="G210" s="9"/>
      <c r="H210" s="7"/>
    </row>
    <row r="211" spans="1:8" ht="15.75" thickBot="1">
      <c r="A211" s="6"/>
      <c r="B211" s="8"/>
      <c r="C211" s="8"/>
      <c r="D211" s="6"/>
      <c r="E211" s="7"/>
      <c r="F211" s="7"/>
      <c r="G211" s="9"/>
      <c r="H211" s="7"/>
    </row>
    <row r="212" spans="1:8" ht="15.75" thickBot="1">
      <c r="A212" s="6"/>
      <c r="B212" s="8"/>
      <c r="C212" s="8"/>
      <c r="D212" s="6"/>
      <c r="E212" s="7"/>
      <c r="F212" s="7"/>
      <c r="G212" s="9"/>
      <c r="H212" s="7"/>
    </row>
    <row r="213" spans="1:8" ht="15.75" thickBot="1">
      <c r="A213" s="6"/>
      <c r="B213" s="8"/>
      <c r="C213" s="8"/>
      <c r="D213" s="6"/>
      <c r="E213" s="7"/>
      <c r="F213" s="7"/>
      <c r="G213" s="9"/>
      <c r="H213" s="7"/>
    </row>
    <row r="214" spans="1:8" ht="15.75" thickBot="1">
      <c r="A214" s="6"/>
      <c r="B214" s="8"/>
      <c r="C214" s="8"/>
      <c r="D214" s="6"/>
      <c r="E214" s="7"/>
      <c r="F214" s="7"/>
      <c r="G214" s="9"/>
      <c r="H214" s="7"/>
    </row>
    <row r="215" spans="1:8" ht="15.75" thickBot="1">
      <c r="A215" s="6"/>
      <c r="B215" s="8"/>
      <c r="C215" s="8"/>
      <c r="D215" s="6"/>
      <c r="E215" s="7"/>
      <c r="F215" s="7"/>
      <c r="G215" s="9"/>
      <c r="H215" s="7"/>
    </row>
    <row r="216" spans="1:8" ht="15.75" thickBot="1">
      <c r="A216" s="6"/>
      <c r="B216" s="8"/>
      <c r="C216" s="8"/>
      <c r="D216" s="6"/>
      <c r="E216" s="7"/>
      <c r="F216" s="7"/>
      <c r="G216" s="9"/>
      <c r="H216" s="7"/>
    </row>
    <row r="217" spans="1:8" ht="15.75" thickBot="1">
      <c r="A217" s="6"/>
      <c r="B217" s="8"/>
      <c r="C217" s="8"/>
      <c r="D217" s="6"/>
      <c r="E217" s="7"/>
      <c r="F217" s="7"/>
      <c r="G217" s="9"/>
      <c r="H217" s="7"/>
    </row>
    <row r="218" spans="1:8" ht="15.75" thickBot="1">
      <c r="A218" s="6"/>
      <c r="B218" s="8"/>
      <c r="C218" s="8"/>
      <c r="D218" s="6"/>
      <c r="E218" s="7"/>
      <c r="F218" s="7"/>
      <c r="G218" s="9"/>
      <c r="H218" s="7"/>
    </row>
    <row r="219" spans="1:8" ht="15.75" thickBot="1">
      <c r="A219" s="6"/>
      <c r="B219" s="8"/>
      <c r="C219" s="8"/>
      <c r="D219" s="6"/>
      <c r="E219" s="7"/>
      <c r="F219" s="7"/>
      <c r="G219" s="9"/>
      <c r="H219" s="7"/>
    </row>
    <row r="220" spans="1:8" ht="15.75" thickBot="1">
      <c r="A220" s="6"/>
      <c r="B220" s="8"/>
      <c r="C220" s="8"/>
      <c r="D220" s="6"/>
      <c r="E220" s="7"/>
      <c r="F220" s="7"/>
      <c r="G220" s="9"/>
      <c r="H220" s="7"/>
    </row>
    <row r="221" spans="1:8" ht="15.75" thickBot="1">
      <c r="A221" s="6"/>
      <c r="B221" s="8"/>
      <c r="C221" s="8"/>
      <c r="D221" s="6"/>
      <c r="E221" s="7"/>
      <c r="F221" s="7"/>
      <c r="G221" s="9"/>
      <c r="H221" s="7"/>
    </row>
    <row r="222" spans="1:8" ht="15.75" thickBot="1">
      <c r="A222" s="6"/>
      <c r="B222" s="8"/>
      <c r="C222" s="8"/>
      <c r="D222" s="6"/>
      <c r="E222" s="7"/>
      <c r="F222" s="7"/>
      <c r="G222" s="9"/>
      <c r="H222" s="7"/>
    </row>
    <row r="223" spans="1:8" ht="15.75" thickBot="1">
      <c r="A223" s="6"/>
      <c r="B223" s="8"/>
      <c r="C223" s="8"/>
      <c r="D223" s="6"/>
      <c r="E223" s="7"/>
      <c r="F223" s="7"/>
      <c r="G223" s="9"/>
      <c r="H223" s="7"/>
    </row>
    <row r="224" spans="1:8" ht="15.75" thickBot="1">
      <c r="A224" s="6"/>
      <c r="B224" s="8"/>
      <c r="C224" s="8"/>
      <c r="D224" s="6"/>
      <c r="E224" s="7"/>
      <c r="F224" s="7"/>
      <c r="G224" s="9"/>
      <c r="H224" s="7"/>
    </row>
    <row r="225" spans="1:8" ht="15.75" thickBot="1">
      <c r="A225" s="6"/>
      <c r="B225" s="8"/>
      <c r="C225" s="8"/>
      <c r="D225" s="6"/>
      <c r="E225" s="7"/>
      <c r="F225" s="7"/>
      <c r="G225" s="9"/>
      <c r="H225" s="7"/>
    </row>
    <row r="226" spans="1:8" ht="15.75" thickBot="1">
      <c r="A226" s="6"/>
      <c r="B226" s="8"/>
      <c r="C226" s="8"/>
      <c r="D226" s="6"/>
      <c r="E226" s="7"/>
      <c r="F226" s="7"/>
      <c r="G226" s="9"/>
      <c r="H226" s="7"/>
    </row>
    <row r="227" spans="1:8" ht="15.75" thickBot="1">
      <c r="A227" s="6"/>
      <c r="B227" s="8"/>
      <c r="C227" s="8"/>
      <c r="D227" s="6"/>
      <c r="E227" s="7"/>
      <c r="F227" s="7"/>
      <c r="G227" s="9"/>
      <c r="H227" s="7"/>
    </row>
    <row r="228" spans="1:8" ht="15.75" thickBot="1">
      <c r="A228" s="6"/>
      <c r="B228" s="8"/>
      <c r="C228" s="8"/>
      <c r="D228" s="6"/>
      <c r="E228" s="7"/>
      <c r="F228" s="7"/>
      <c r="G228" s="9"/>
      <c r="H228" s="7"/>
    </row>
    <row r="229" spans="1:8" ht="15.75" thickBot="1">
      <c r="A229" s="6"/>
      <c r="B229" s="8"/>
      <c r="C229" s="8"/>
      <c r="D229" s="6"/>
      <c r="E229" s="7"/>
      <c r="F229" s="7"/>
      <c r="G229" s="9"/>
      <c r="H229" s="7"/>
    </row>
    <row r="230" spans="1:8" ht="15.75" thickBot="1">
      <c r="A230" s="6"/>
      <c r="B230" s="8"/>
      <c r="C230" s="8"/>
      <c r="D230" s="6"/>
      <c r="E230" s="7"/>
      <c r="F230" s="7"/>
      <c r="G230" s="9"/>
      <c r="H230" s="7"/>
    </row>
    <row r="231" spans="1:8" ht="15.75" thickBot="1">
      <c r="A231" s="6"/>
      <c r="B231" s="8"/>
      <c r="C231" s="8"/>
      <c r="D231" s="6"/>
      <c r="E231" s="7"/>
      <c r="F231" s="7"/>
      <c r="G231" s="9"/>
      <c r="H231" s="7"/>
    </row>
    <row r="232" spans="1:8" ht="15.75" thickBot="1">
      <c r="A232" s="6"/>
      <c r="B232" s="8"/>
      <c r="C232" s="8"/>
      <c r="D232" s="6"/>
      <c r="E232" s="7"/>
      <c r="F232" s="7"/>
      <c r="G232" s="9"/>
      <c r="H232" s="7"/>
    </row>
    <row r="233" spans="1:8" ht="15.75" thickBot="1">
      <c r="A233" s="6"/>
      <c r="B233" s="8"/>
      <c r="C233" s="8"/>
      <c r="D233" s="6"/>
      <c r="E233" s="7"/>
      <c r="F233" s="7"/>
      <c r="G233" s="9"/>
      <c r="H233" s="7"/>
    </row>
    <row r="234" spans="1:8" ht="15.75" thickBot="1">
      <c r="A234" s="6"/>
      <c r="B234" s="8"/>
      <c r="C234" s="8"/>
      <c r="D234" s="6"/>
      <c r="E234" s="7"/>
      <c r="F234" s="7"/>
      <c r="G234" s="9"/>
      <c r="H234" s="7"/>
    </row>
    <row r="235" spans="1:8" ht="15.75" thickBot="1">
      <c r="A235" s="6"/>
      <c r="B235" s="8"/>
      <c r="C235" s="8"/>
      <c r="D235" s="6"/>
      <c r="E235" s="7"/>
      <c r="F235" s="7"/>
      <c r="G235" s="9"/>
      <c r="H235" s="7"/>
    </row>
    <row r="236" spans="1:8" ht="15.75" thickBot="1">
      <c r="A236" s="6"/>
      <c r="B236" s="8"/>
      <c r="C236" s="8"/>
      <c r="D236" s="6"/>
      <c r="E236" s="7"/>
      <c r="F236" s="7"/>
      <c r="G236" s="9"/>
      <c r="H236" s="7"/>
    </row>
    <row r="237" spans="1:8" ht="15.75" thickBot="1">
      <c r="A237" s="6"/>
      <c r="B237" s="8"/>
      <c r="C237" s="8"/>
      <c r="D237" s="6"/>
      <c r="E237" s="7"/>
      <c r="F237" s="7"/>
      <c r="G237" s="9"/>
      <c r="H237" s="7"/>
    </row>
    <row r="238" spans="1:8" ht="15.75" thickBot="1">
      <c r="A238" s="6"/>
      <c r="B238" s="8"/>
      <c r="C238" s="8"/>
      <c r="D238" s="6"/>
      <c r="E238" s="7"/>
      <c r="F238" s="7"/>
      <c r="G238" s="9"/>
      <c r="H238" s="7"/>
    </row>
    <row r="239" spans="1:8" ht="15.75" thickBot="1">
      <c r="A239" s="6"/>
      <c r="B239" s="8"/>
      <c r="C239" s="8"/>
      <c r="D239" s="6"/>
      <c r="E239" s="7"/>
      <c r="F239" s="7"/>
      <c r="G239" s="9"/>
      <c r="H239" s="7"/>
    </row>
    <row r="240" spans="1:8" ht="15.75" thickBot="1">
      <c r="A240" s="6"/>
      <c r="B240" s="8"/>
      <c r="C240" s="8"/>
      <c r="D240" s="6"/>
      <c r="E240" s="7"/>
      <c r="F240" s="7"/>
      <c r="G240" s="9"/>
      <c r="H240" s="7"/>
    </row>
    <row r="241" spans="1:8" ht="15.75" thickBot="1">
      <c r="A241" s="6"/>
      <c r="B241" s="8"/>
      <c r="C241" s="8"/>
      <c r="D241" s="6"/>
      <c r="E241" s="7"/>
      <c r="F241" s="7"/>
      <c r="G241" s="9"/>
      <c r="H241" s="7"/>
    </row>
    <row r="242" spans="1:8" ht="15.75" thickBot="1">
      <c r="A242" s="6"/>
      <c r="B242" s="8"/>
      <c r="C242" s="8"/>
      <c r="D242" s="6"/>
      <c r="E242" s="7"/>
      <c r="F242" s="7"/>
      <c r="G242" s="9"/>
      <c r="H242" s="7"/>
    </row>
    <row r="243" spans="1:8" ht="15.75" thickBot="1">
      <c r="A243" s="6"/>
      <c r="B243" s="8"/>
      <c r="C243" s="8"/>
      <c r="D243" s="6"/>
      <c r="E243" s="7"/>
      <c r="F243" s="7"/>
      <c r="G243" s="9"/>
      <c r="H243" s="7"/>
    </row>
    <row r="244" spans="1:8" ht="15.75" thickBot="1">
      <c r="A244" s="6"/>
      <c r="B244" s="8"/>
      <c r="C244" s="8"/>
      <c r="D244" s="6"/>
      <c r="E244" s="7"/>
      <c r="F244" s="7"/>
      <c r="G244" s="9"/>
      <c r="H244" s="7"/>
    </row>
    <row r="245" spans="1:8" ht="15.75" thickBot="1">
      <c r="A245" s="6"/>
      <c r="B245" s="8"/>
      <c r="C245" s="8"/>
      <c r="D245" s="6"/>
      <c r="E245" s="7"/>
      <c r="F245" s="7"/>
      <c r="G245" s="9"/>
      <c r="H245" s="7"/>
    </row>
    <row r="246" spans="1:8" ht="15.75" thickBot="1">
      <c r="A246" s="6"/>
      <c r="B246" s="8"/>
      <c r="C246" s="8"/>
      <c r="D246" s="6"/>
      <c r="E246" s="7"/>
      <c r="F246" s="7"/>
      <c r="G246" s="9"/>
      <c r="H246" s="7"/>
    </row>
    <row r="247" spans="1:8" ht="15.75" thickBot="1">
      <c r="A247" s="6"/>
      <c r="B247" s="8"/>
      <c r="C247" s="8"/>
      <c r="D247" s="6"/>
      <c r="E247" s="7"/>
      <c r="F247" s="7"/>
      <c r="G247" s="9"/>
      <c r="H247" s="7"/>
    </row>
    <row r="248" spans="1:8" ht="15.75" thickBot="1">
      <c r="A248" s="6"/>
      <c r="B248" s="8"/>
      <c r="C248" s="8"/>
      <c r="D248" s="6"/>
      <c r="E248" s="7"/>
      <c r="F248" s="7"/>
      <c r="G248" s="9"/>
      <c r="H248" s="7"/>
    </row>
    <row r="249" spans="1:8" ht="15.75" thickBot="1">
      <c r="A249" s="6"/>
      <c r="B249" s="8"/>
      <c r="C249" s="8"/>
      <c r="D249" s="6"/>
      <c r="E249" s="7"/>
      <c r="F249" s="7"/>
      <c r="G249" s="9"/>
      <c r="H249" s="7"/>
    </row>
    <row r="250" spans="1:8" ht="15.75" thickBot="1">
      <c r="A250" s="6"/>
      <c r="B250" s="8"/>
      <c r="C250" s="8"/>
      <c r="D250" s="6"/>
      <c r="E250" s="7"/>
      <c r="F250" s="7"/>
      <c r="G250" s="9"/>
      <c r="H250" s="7"/>
    </row>
    <row r="251" spans="1:8" ht="15.75" thickBot="1">
      <c r="A251" s="6"/>
      <c r="B251" s="8"/>
      <c r="C251" s="8"/>
      <c r="D251" s="6"/>
      <c r="E251" s="7"/>
      <c r="F251" s="7"/>
      <c r="G251" s="9"/>
      <c r="H251" s="7"/>
    </row>
    <row r="252" spans="1:8" ht="15.75" thickBot="1">
      <c r="A252" s="6"/>
      <c r="B252" s="8"/>
      <c r="C252" s="8"/>
      <c r="D252" s="6"/>
      <c r="E252" s="7"/>
      <c r="F252" s="7"/>
      <c r="G252" s="9"/>
      <c r="H252" s="7"/>
    </row>
    <row r="253" spans="1:8" ht="15.75" thickBot="1">
      <c r="A253" s="6"/>
      <c r="B253" s="8"/>
      <c r="C253" s="8"/>
      <c r="D253" s="6"/>
      <c r="E253" s="7"/>
      <c r="F253" s="7"/>
      <c r="G253" s="9"/>
      <c r="H253" s="7"/>
    </row>
    <row r="254" spans="1:8" ht="15.75" thickBot="1">
      <c r="A254" s="6"/>
      <c r="B254" s="8"/>
      <c r="C254" s="8"/>
      <c r="D254" s="6"/>
      <c r="E254" s="7"/>
      <c r="F254" s="7"/>
      <c r="G254" s="9"/>
      <c r="H254" s="7"/>
    </row>
    <row r="255" spans="1:8" ht="15.75" thickBot="1">
      <c r="A255" s="6"/>
      <c r="B255" s="8"/>
      <c r="C255" s="8"/>
      <c r="D255" s="6"/>
      <c r="E255" s="7"/>
      <c r="F255" s="7"/>
      <c r="G255" s="9"/>
      <c r="H255" s="7"/>
    </row>
    <row r="256" spans="1:8" ht="15.75" thickBot="1">
      <c r="A256" s="6"/>
      <c r="B256" s="8"/>
      <c r="C256" s="8"/>
      <c r="D256" s="6"/>
      <c r="E256" s="7"/>
      <c r="F256" s="7"/>
      <c r="G256" s="9"/>
      <c r="H256" s="7"/>
    </row>
    <row r="257" spans="1:8" ht="15.75" thickBot="1">
      <c r="A257" s="6"/>
      <c r="B257" s="8"/>
      <c r="C257" s="8"/>
      <c r="D257" s="6"/>
      <c r="E257" s="7"/>
      <c r="F257" s="7"/>
      <c r="G257" s="9"/>
      <c r="H257" s="7"/>
    </row>
    <row r="258" spans="1:8" ht="15.75" thickBot="1">
      <c r="A258" s="6"/>
      <c r="B258" s="8"/>
      <c r="C258" s="8"/>
      <c r="D258" s="6"/>
      <c r="E258" s="7"/>
      <c r="F258" s="7"/>
      <c r="G258" s="9"/>
      <c r="H258" s="7"/>
    </row>
    <row r="259" spans="1:8" ht="15.75" thickBot="1">
      <c r="A259" s="6"/>
      <c r="B259" s="8"/>
      <c r="C259" s="8"/>
      <c r="D259" s="6"/>
      <c r="E259" s="7"/>
      <c r="F259" s="7"/>
      <c r="G259" s="9"/>
      <c r="H259" s="7"/>
    </row>
    <row r="260" spans="1:8" ht="15.75" thickBot="1">
      <c r="A260" s="6"/>
      <c r="B260" s="8"/>
      <c r="C260" s="8"/>
      <c r="D260" s="6"/>
      <c r="E260" s="7"/>
      <c r="F260" s="7"/>
      <c r="G260" s="9"/>
      <c r="H260" s="7"/>
    </row>
    <row r="261" spans="1:8" ht="15.75" thickBot="1">
      <c r="A261" s="6"/>
      <c r="B261" s="8"/>
      <c r="C261" s="8"/>
      <c r="D261" s="6"/>
      <c r="E261" s="7"/>
      <c r="F261" s="7"/>
      <c r="G261" s="9"/>
      <c r="H261" s="7"/>
    </row>
    <row r="262" spans="1:8" ht="15.75" thickBot="1">
      <c r="A262" s="6"/>
      <c r="B262" s="8"/>
      <c r="C262" s="8"/>
      <c r="D262" s="6"/>
      <c r="E262" s="7"/>
      <c r="F262" s="7"/>
      <c r="G262" s="9"/>
      <c r="H262" s="7"/>
    </row>
    <row r="263" spans="1:8" ht="15.75" thickBot="1">
      <c r="A263" s="6"/>
      <c r="B263" s="8"/>
      <c r="C263" s="8"/>
      <c r="D263" s="6"/>
      <c r="E263" s="7"/>
      <c r="F263" s="7"/>
      <c r="G263" s="9"/>
      <c r="H263" s="7"/>
    </row>
    <row r="264" spans="1:8" ht="15.75" thickBot="1">
      <c r="A264" s="6"/>
      <c r="B264" s="8"/>
      <c r="C264" s="8"/>
      <c r="D264" s="6"/>
      <c r="E264" s="7"/>
      <c r="F264" s="7"/>
      <c r="G264" s="9"/>
      <c r="H264" s="7"/>
    </row>
    <row r="265" spans="1:8" ht="15.75" thickBot="1">
      <c r="A265" s="6"/>
      <c r="B265" s="8"/>
      <c r="C265" s="8"/>
      <c r="D265" s="6"/>
      <c r="E265" s="7"/>
      <c r="F265" s="7"/>
      <c r="G265" s="9"/>
      <c r="H265" s="7"/>
    </row>
    <row r="266" spans="1:8" ht="15.75" thickBot="1">
      <c r="A266" s="6"/>
      <c r="B266" s="8"/>
      <c r="C266" s="8"/>
      <c r="D266" s="6"/>
      <c r="E266" s="7"/>
      <c r="F266" s="7"/>
      <c r="G266" s="9"/>
      <c r="H266" s="7"/>
    </row>
    <row r="267" spans="1:8" ht="15.75" thickBot="1">
      <c r="A267" s="6"/>
      <c r="B267" s="8"/>
      <c r="C267" s="8"/>
      <c r="D267" s="6"/>
      <c r="E267" s="7"/>
      <c r="F267" s="7"/>
      <c r="G267" s="9"/>
      <c r="H267" s="7"/>
    </row>
    <row r="268" spans="1:8" ht="15.75" thickBot="1">
      <c r="A268" s="6"/>
      <c r="B268" s="8"/>
      <c r="C268" s="8"/>
      <c r="D268" s="6"/>
      <c r="E268" s="7"/>
      <c r="F268" s="7"/>
      <c r="G268" s="9"/>
      <c r="H268" s="7"/>
    </row>
    <row r="269" spans="1:8" ht="15.75" thickBot="1">
      <c r="A269" s="6"/>
      <c r="B269" s="8"/>
      <c r="C269" s="8"/>
      <c r="D269" s="6"/>
      <c r="E269" s="7"/>
      <c r="F269" s="7"/>
      <c r="G269" s="9"/>
      <c r="H269" s="7"/>
    </row>
    <row r="270" spans="1:8" ht="15.75" thickBot="1">
      <c r="A270" s="6"/>
      <c r="B270" s="8"/>
      <c r="C270" s="8"/>
      <c r="D270" s="6"/>
      <c r="E270" s="7"/>
      <c r="F270" s="7"/>
      <c r="G270" s="9"/>
      <c r="H270" s="7"/>
    </row>
    <row r="271" spans="1:8" ht="15.75" thickBot="1">
      <c r="A271" s="6"/>
      <c r="B271" s="8"/>
      <c r="C271" s="8"/>
      <c r="D271" s="6"/>
      <c r="E271" s="7"/>
      <c r="F271" s="7"/>
      <c r="G271" s="9"/>
      <c r="H271" s="7"/>
    </row>
    <row r="272" spans="1:8" ht="15.75" thickBot="1">
      <c r="A272" s="6"/>
      <c r="B272" s="8"/>
      <c r="C272" s="8"/>
      <c r="D272" s="6"/>
      <c r="E272" s="7"/>
      <c r="F272" s="7"/>
      <c r="G272" s="9"/>
      <c r="H272" s="7"/>
    </row>
    <row r="273" spans="1:8" ht="15.75" thickBot="1">
      <c r="A273" s="6"/>
      <c r="B273" s="8"/>
      <c r="C273" s="8"/>
      <c r="D273" s="6"/>
      <c r="E273" s="7"/>
      <c r="F273" s="7"/>
      <c r="G273" s="9"/>
      <c r="H273" s="7"/>
    </row>
    <row r="274" spans="1:8" ht="15.75" thickBot="1">
      <c r="A274" s="6"/>
      <c r="B274" s="8"/>
      <c r="C274" s="8"/>
      <c r="D274" s="6"/>
      <c r="E274" s="7"/>
      <c r="F274" s="7"/>
      <c r="G274" s="9"/>
      <c r="H274" s="7"/>
    </row>
    <row r="275" spans="1:8" ht="15.75" thickBot="1">
      <c r="A275" s="6"/>
      <c r="B275" s="8"/>
      <c r="C275" s="8"/>
      <c r="D275" s="6"/>
      <c r="E275" s="7"/>
      <c r="F275" s="7"/>
      <c r="G275" s="9"/>
      <c r="H275" s="7"/>
    </row>
    <row r="276" spans="1:8" ht="15.75" thickBot="1">
      <c r="A276" s="6"/>
      <c r="B276" s="8"/>
      <c r="C276" s="8"/>
      <c r="D276" s="6"/>
      <c r="E276" s="7"/>
      <c r="F276" s="7"/>
      <c r="G276" s="9"/>
      <c r="H276" s="7"/>
    </row>
    <row r="277" spans="1:8" ht="15.75" thickBot="1">
      <c r="A277" s="6"/>
      <c r="B277" s="8"/>
      <c r="C277" s="8"/>
      <c r="D277" s="6"/>
      <c r="E277" s="7"/>
      <c r="F277" s="7"/>
      <c r="G277" s="9"/>
      <c r="H277" s="7"/>
    </row>
    <row r="278" spans="1:8" ht="15.75" thickBot="1">
      <c r="A278" s="6"/>
      <c r="B278" s="8"/>
      <c r="C278" s="8"/>
      <c r="D278" s="6"/>
      <c r="E278" s="7"/>
      <c r="F278" s="7"/>
      <c r="G278" s="9"/>
      <c r="H278" s="7"/>
    </row>
    <row r="279" spans="1:8" ht="15.75" thickBot="1">
      <c r="A279" s="6"/>
      <c r="B279" s="8"/>
      <c r="C279" s="8"/>
      <c r="D279" s="6"/>
      <c r="E279" s="7"/>
      <c r="F279" s="7"/>
      <c r="G279" s="9"/>
      <c r="H279" s="7"/>
    </row>
    <row r="280" spans="1:8" ht="15.75" thickBot="1">
      <c r="A280" s="6"/>
      <c r="B280" s="8"/>
      <c r="C280" s="8"/>
      <c r="D280" s="6"/>
      <c r="E280" s="7"/>
      <c r="F280" s="7"/>
      <c r="G280" s="9"/>
      <c r="H280" s="7"/>
    </row>
    <row r="281" spans="1:8" ht="15.75" thickBot="1">
      <c r="A281" s="6"/>
      <c r="B281" s="8"/>
      <c r="C281" s="8"/>
      <c r="D281" s="6"/>
      <c r="E281" s="7"/>
      <c r="F281" s="7"/>
      <c r="G281" s="9"/>
      <c r="H281" s="7"/>
    </row>
    <row r="282" spans="1:8" ht="15.75" thickBot="1">
      <c r="A282" s="6"/>
      <c r="B282" s="8"/>
      <c r="C282" s="8"/>
      <c r="D282" s="6"/>
      <c r="E282" s="7"/>
      <c r="F282" s="7"/>
      <c r="G282" s="9"/>
      <c r="H282" s="7"/>
    </row>
    <row r="283" spans="1:8" ht="15.75" thickBot="1">
      <c r="A283" s="6"/>
      <c r="B283" s="8"/>
      <c r="C283" s="8"/>
      <c r="D283" s="6"/>
      <c r="E283" s="7"/>
      <c r="F283" s="7"/>
      <c r="G283" s="9"/>
      <c r="H283" s="7"/>
    </row>
    <row r="284" spans="1:8" ht="15.75" thickBot="1">
      <c r="A284" s="6"/>
      <c r="B284" s="8"/>
      <c r="C284" s="8"/>
      <c r="D284" s="6"/>
      <c r="E284" s="7"/>
      <c r="F284" s="7"/>
      <c r="G284" s="9"/>
      <c r="H284" s="7"/>
    </row>
    <row r="285" spans="1:8" ht="15.75" thickBot="1">
      <c r="A285" s="6"/>
      <c r="B285" s="8"/>
      <c r="C285" s="8"/>
      <c r="D285" s="6"/>
      <c r="E285" s="7"/>
      <c r="F285" s="7"/>
      <c r="G285" s="9"/>
      <c r="H285" s="7"/>
    </row>
    <row r="286" spans="1:8" ht="15.75" thickBot="1">
      <c r="A286" s="6"/>
      <c r="B286" s="8"/>
      <c r="C286" s="8"/>
      <c r="D286" s="6"/>
      <c r="E286" s="7"/>
      <c r="F286" s="7"/>
      <c r="G286" s="9"/>
      <c r="H286" s="7"/>
    </row>
    <row r="287" spans="1:8" ht="15.75" thickBot="1">
      <c r="A287" s="6"/>
      <c r="B287" s="8"/>
      <c r="C287" s="8"/>
      <c r="D287" s="6"/>
      <c r="E287" s="7"/>
      <c r="F287" s="7"/>
      <c r="G287" s="9"/>
      <c r="H287" s="7"/>
    </row>
    <row r="288" spans="1:8" ht="15.75" thickBot="1">
      <c r="A288" s="6"/>
      <c r="B288" s="8"/>
      <c r="C288" s="8"/>
      <c r="D288" s="6"/>
      <c r="E288" s="7"/>
      <c r="F288" s="7"/>
      <c r="G288" s="9"/>
      <c r="H288" s="7"/>
    </row>
    <row r="289" spans="1:8" ht="15.75" thickBot="1">
      <c r="A289" s="6"/>
      <c r="B289" s="8"/>
      <c r="C289" s="8"/>
      <c r="D289" s="6"/>
      <c r="E289" s="7"/>
      <c r="F289" s="7"/>
      <c r="G289" s="9"/>
      <c r="H289" s="7"/>
    </row>
    <row r="290" spans="1:8" ht="15.75" thickBot="1">
      <c r="A290" s="6"/>
      <c r="B290" s="8"/>
      <c r="C290" s="8"/>
      <c r="D290" s="6"/>
      <c r="E290" s="7"/>
      <c r="F290" s="7"/>
      <c r="G290" s="9"/>
      <c r="H290" s="7"/>
    </row>
    <row r="291" spans="1:8" ht="15.75" thickBot="1">
      <c r="A291" s="6"/>
      <c r="B291" s="8"/>
      <c r="C291" s="8"/>
      <c r="D291" s="6"/>
      <c r="E291" s="7"/>
      <c r="F291" s="7"/>
      <c r="G291" s="9"/>
      <c r="H291" s="7"/>
    </row>
    <row r="292" spans="1:8" ht="15.75" thickBot="1">
      <c r="A292" s="6"/>
      <c r="B292" s="8"/>
      <c r="C292" s="8"/>
      <c r="D292" s="6"/>
      <c r="E292" s="7"/>
      <c r="F292" s="7"/>
      <c r="G292" s="9"/>
      <c r="H292" s="7"/>
    </row>
    <row r="293" spans="1:8" ht="15.75" thickBot="1">
      <c r="A293" s="6"/>
      <c r="B293" s="8"/>
      <c r="C293" s="8"/>
      <c r="D293" s="6"/>
      <c r="E293" s="7"/>
      <c r="F293" s="7"/>
      <c r="G293" s="9"/>
      <c r="H293" s="7"/>
    </row>
    <row r="294" spans="1:8" ht="15.75" thickBot="1">
      <c r="A294" s="6"/>
      <c r="B294" s="8"/>
      <c r="C294" s="8"/>
      <c r="D294" s="6"/>
      <c r="E294" s="7"/>
      <c r="F294" s="7"/>
      <c r="G294" s="9"/>
      <c r="H294" s="7"/>
    </row>
    <row r="295" spans="1:8" ht="15.75" thickBot="1">
      <c r="A295" s="6"/>
      <c r="B295" s="8"/>
      <c r="C295" s="8"/>
      <c r="D295" s="6"/>
      <c r="E295" s="7"/>
      <c r="F295" s="7"/>
      <c r="G295" s="9"/>
      <c r="H295" s="7"/>
    </row>
    <row r="296" spans="1:8" ht="15.75" thickBot="1">
      <c r="A296" s="6"/>
      <c r="B296" s="8"/>
      <c r="C296" s="8"/>
      <c r="D296" s="6"/>
      <c r="E296" s="7"/>
      <c r="F296" s="7"/>
      <c r="G296" s="9"/>
      <c r="H296" s="7"/>
    </row>
    <row r="297" spans="1:8" ht="15.75" thickBot="1">
      <c r="A297" s="6"/>
      <c r="B297" s="8"/>
      <c r="C297" s="8"/>
      <c r="D297" s="6"/>
      <c r="E297" s="7"/>
      <c r="F297" s="7"/>
      <c r="G297" s="9"/>
      <c r="H297" s="7"/>
    </row>
    <row r="298" spans="1:8" ht="15.75" thickBot="1">
      <c r="A298" s="6"/>
      <c r="B298" s="8"/>
      <c r="C298" s="8"/>
      <c r="D298" s="6"/>
      <c r="E298" s="7"/>
      <c r="F298" s="7"/>
      <c r="G298" s="9"/>
      <c r="H298" s="7"/>
    </row>
    <row r="299" spans="1:8" ht="15.75" thickBot="1">
      <c r="A299" s="6"/>
      <c r="B299" s="8"/>
      <c r="C299" s="8"/>
      <c r="D299" s="6"/>
      <c r="E299" s="7"/>
      <c r="F299" s="7"/>
      <c r="G299" s="9"/>
      <c r="H299" s="7"/>
    </row>
    <row r="300" spans="1:8" ht="15.75" thickBot="1">
      <c r="A300" s="6"/>
      <c r="B300" s="8"/>
      <c r="C300" s="8"/>
      <c r="D300" s="6"/>
      <c r="E300" s="7"/>
      <c r="F300" s="7"/>
      <c r="G300" s="9"/>
      <c r="H300" s="7"/>
    </row>
    <row r="301" spans="1:8" ht="15.75" thickBot="1">
      <c r="A301" s="6"/>
      <c r="B301" s="8"/>
      <c r="C301" s="8"/>
      <c r="D301" s="6"/>
      <c r="E301" s="7"/>
      <c r="F301" s="7"/>
      <c r="G301" s="9"/>
      <c r="H301" s="7"/>
    </row>
    <row r="302" spans="1:8" ht="15.75" thickBot="1">
      <c r="A302" s="6"/>
      <c r="B302" s="8"/>
      <c r="C302" s="8"/>
      <c r="D302" s="6"/>
      <c r="E302" s="7"/>
      <c r="F302" s="7"/>
      <c r="G302" s="9"/>
      <c r="H302" s="7"/>
    </row>
    <row r="303" spans="1:8" ht="15.75" thickBot="1">
      <c r="A303" s="6"/>
      <c r="B303" s="8"/>
      <c r="C303" s="8"/>
      <c r="D303" s="6"/>
      <c r="E303" s="7"/>
      <c r="F303" s="7"/>
      <c r="G303" s="9"/>
      <c r="H303" s="7"/>
    </row>
    <row r="304" spans="1:8" ht="15.75" thickBot="1">
      <c r="A304" s="6"/>
      <c r="B304" s="8"/>
      <c r="C304" s="8"/>
      <c r="D304" s="6"/>
      <c r="E304" s="7"/>
      <c r="F304" s="7"/>
      <c r="G304" s="9"/>
      <c r="H304" s="7"/>
    </row>
    <row r="305" spans="1:8" ht="15.75" thickBot="1">
      <c r="A305" s="6"/>
      <c r="B305" s="8"/>
      <c r="C305" s="8"/>
      <c r="D305" s="6"/>
      <c r="E305" s="7"/>
      <c r="F305" s="7"/>
      <c r="G305" s="9"/>
      <c r="H305" s="7"/>
    </row>
    <row r="306" spans="1:8" ht="15.75" thickBot="1">
      <c r="A306" s="6"/>
      <c r="B306" s="8"/>
      <c r="C306" s="8"/>
      <c r="D306" s="6"/>
      <c r="E306" s="7"/>
      <c r="F306" s="7"/>
      <c r="G306" s="9"/>
      <c r="H306" s="7"/>
    </row>
    <row r="307" spans="1:8" ht="15.75" thickBot="1">
      <c r="A307" s="6"/>
      <c r="B307" s="8"/>
      <c r="C307" s="8"/>
      <c r="D307" s="6"/>
      <c r="E307" s="7"/>
      <c r="F307" s="7"/>
      <c r="G307" s="9"/>
      <c r="H307" s="7"/>
    </row>
    <row r="308" spans="1:8" ht="15.75" thickBot="1">
      <c r="A308" s="6"/>
      <c r="B308" s="8"/>
      <c r="C308" s="8"/>
      <c r="D308" s="6"/>
      <c r="E308" s="7"/>
      <c r="F308" s="7"/>
      <c r="G308" s="9"/>
      <c r="H308" s="7"/>
    </row>
    <row r="309" spans="1:8" ht="15.75" thickBot="1">
      <c r="A309" s="6"/>
      <c r="B309" s="8"/>
      <c r="C309" s="8"/>
      <c r="D309" s="6"/>
      <c r="E309" s="7"/>
      <c r="F309" s="7"/>
      <c r="G309" s="9"/>
      <c r="H309" s="7"/>
    </row>
    <row r="310" spans="1:8" ht="15.75" thickBot="1">
      <c r="A310" s="6"/>
      <c r="B310" s="8"/>
      <c r="C310" s="8"/>
      <c r="D310" s="6"/>
      <c r="E310" s="7"/>
      <c r="F310" s="7"/>
      <c r="G310" s="9"/>
      <c r="H310" s="7"/>
    </row>
    <row r="311" spans="1:8" ht="15.75" thickBot="1">
      <c r="A311" s="6"/>
      <c r="B311" s="8"/>
      <c r="C311" s="8"/>
      <c r="D311" s="6"/>
      <c r="E311" s="7"/>
      <c r="F311" s="7"/>
      <c r="G311" s="9"/>
      <c r="H311" s="7"/>
    </row>
    <row r="312" spans="1:8" ht="15.75" thickBot="1">
      <c r="A312" s="6"/>
      <c r="B312" s="8"/>
      <c r="C312" s="8"/>
      <c r="D312" s="6"/>
      <c r="E312" s="7"/>
      <c r="F312" s="7"/>
      <c r="G312" s="9"/>
      <c r="H312" s="7"/>
    </row>
    <row r="313" spans="1:8" ht="15.75" thickBot="1">
      <c r="A313" s="6"/>
      <c r="B313" s="8"/>
      <c r="C313" s="8"/>
      <c r="D313" s="6"/>
      <c r="E313" s="7"/>
      <c r="F313" s="7"/>
      <c r="G313" s="9"/>
      <c r="H313" s="7"/>
    </row>
    <row r="314" spans="1:8" ht="15.75" thickBot="1">
      <c r="A314" s="6"/>
      <c r="B314" s="8"/>
      <c r="C314" s="8"/>
      <c r="D314" s="6"/>
      <c r="E314" s="7"/>
      <c r="F314" s="7"/>
      <c r="G314" s="9"/>
      <c r="H314" s="7"/>
    </row>
    <row r="315" spans="1:8" ht="15.75" thickBot="1">
      <c r="A315" s="6"/>
      <c r="B315" s="8"/>
      <c r="C315" s="8"/>
      <c r="D315" s="6"/>
      <c r="E315" s="7"/>
      <c r="F315" s="7"/>
      <c r="G315" s="9"/>
      <c r="H315" s="7"/>
    </row>
    <row r="316" spans="1:8" ht="15.75" thickBot="1">
      <c r="A316" s="6"/>
      <c r="B316" s="8"/>
      <c r="C316" s="8"/>
      <c r="D316" s="6"/>
      <c r="E316" s="7"/>
      <c r="F316" s="7"/>
      <c r="G316" s="9"/>
      <c r="H316" s="7"/>
    </row>
    <row r="317" spans="1:8" ht="15.75" thickBot="1">
      <c r="A317" s="6"/>
      <c r="B317" s="8"/>
      <c r="C317" s="8"/>
      <c r="D317" s="6"/>
      <c r="E317" s="7"/>
      <c r="F317" s="7"/>
      <c r="G317" s="9"/>
      <c r="H317" s="7"/>
    </row>
    <row r="318" spans="1:8" ht="15.75" thickBot="1">
      <c r="A318" s="6"/>
      <c r="B318" s="8"/>
      <c r="C318" s="8"/>
      <c r="D318" s="6"/>
      <c r="E318" s="7"/>
      <c r="F318" s="7"/>
      <c r="G318" s="9"/>
      <c r="H318" s="7"/>
    </row>
    <row r="319" spans="1:8" ht="15.75" thickBot="1">
      <c r="A319" s="6"/>
      <c r="B319" s="8"/>
      <c r="C319" s="8"/>
      <c r="D319" s="6"/>
      <c r="E319" s="7"/>
      <c r="F319" s="7"/>
      <c r="G319" s="9"/>
      <c r="H319" s="7"/>
    </row>
    <row r="320" spans="1:8" ht="15.75" thickBot="1">
      <c r="A320" s="6"/>
      <c r="B320" s="8"/>
      <c r="C320" s="8"/>
      <c r="D320" s="6"/>
      <c r="E320" s="7"/>
      <c r="F320" s="7"/>
      <c r="G320" s="9"/>
      <c r="H320" s="7"/>
    </row>
    <row r="321" spans="1:8" ht="15.75" thickBot="1">
      <c r="A321" s="6"/>
      <c r="B321" s="8"/>
      <c r="C321" s="8"/>
      <c r="D321" s="6"/>
      <c r="E321" s="7"/>
      <c r="F321" s="7"/>
      <c r="G321" s="9"/>
      <c r="H321" s="7"/>
    </row>
    <row r="322" spans="1:8" ht="15.75" thickBot="1">
      <c r="A322" s="6"/>
      <c r="B322" s="8"/>
      <c r="C322" s="8"/>
      <c r="D322" s="6"/>
      <c r="E322" s="7"/>
      <c r="F322" s="7"/>
      <c r="G322" s="9"/>
      <c r="H322" s="7"/>
    </row>
    <row r="323" spans="1:8" ht="15.75" thickBot="1">
      <c r="A323" s="6"/>
      <c r="B323" s="8"/>
      <c r="C323" s="8"/>
      <c r="D323" s="6"/>
      <c r="E323" s="7"/>
      <c r="F323" s="7"/>
      <c r="G323" s="9"/>
      <c r="H323" s="7"/>
    </row>
    <row r="324" spans="1:8" ht="15.75" thickBot="1">
      <c r="A324" s="6"/>
      <c r="B324" s="8"/>
      <c r="C324" s="8"/>
      <c r="D324" s="6"/>
      <c r="E324" s="7"/>
      <c r="F324" s="7"/>
      <c r="G324" s="9"/>
      <c r="H324" s="7"/>
    </row>
    <row r="325" spans="1:8" ht="15.75" thickBot="1">
      <c r="A325" s="6"/>
      <c r="B325" s="8"/>
      <c r="C325" s="8"/>
      <c r="D325" s="6"/>
      <c r="E325" s="7"/>
      <c r="F325" s="7"/>
      <c r="G325" s="9"/>
      <c r="H325" s="7"/>
    </row>
    <row r="326" spans="1:8" ht="15.75" thickBot="1">
      <c r="A326" s="6"/>
      <c r="B326" s="8"/>
      <c r="C326" s="8"/>
      <c r="D326" s="6"/>
      <c r="E326" s="7"/>
      <c r="F326" s="7"/>
      <c r="G326" s="9"/>
      <c r="H326" s="7"/>
    </row>
    <row r="327" spans="1:8" ht="15.75" thickBot="1">
      <c r="A327" s="6"/>
      <c r="B327" s="8"/>
      <c r="C327" s="8"/>
      <c r="D327" s="6"/>
      <c r="E327" s="7"/>
      <c r="F327" s="7"/>
      <c r="G327" s="9"/>
      <c r="H327" s="7"/>
    </row>
    <row r="328" spans="1:8" ht="15.75" thickBot="1">
      <c r="A328" s="6"/>
      <c r="B328" s="8"/>
      <c r="C328" s="8"/>
      <c r="D328" s="6"/>
      <c r="E328" s="7"/>
      <c r="F328" s="7"/>
      <c r="G328" s="9"/>
      <c r="H328" s="7"/>
    </row>
    <row r="329" spans="1:8" ht="15.75" thickBot="1">
      <c r="A329" s="6"/>
      <c r="B329" s="8"/>
      <c r="C329" s="8"/>
      <c r="D329" s="6"/>
      <c r="E329" s="7"/>
      <c r="F329" s="7"/>
      <c r="G329" s="9"/>
      <c r="H329" s="7"/>
    </row>
    <row r="330" spans="1:8" ht="15.75" thickBot="1">
      <c r="A330" s="6"/>
      <c r="B330" s="8"/>
      <c r="C330" s="8"/>
      <c r="D330" s="6"/>
      <c r="E330" s="7"/>
      <c r="F330" s="7"/>
      <c r="G330" s="9"/>
      <c r="H330" s="7"/>
    </row>
    <row r="331" spans="1:8" ht="15.75" thickBot="1">
      <c r="A331" s="6"/>
      <c r="B331" s="8"/>
      <c r="C331" s="8"/>
      <c r="D331" s="6"/>
      <c r="E331" s="7"/>
      <c r="F331" s="7"/>
      <c r="G331" s="9"/>
      <c r="H331" s="7"/>
    </row>
    <row r="332" spans="1:8" ht="15.75" thickBot="1">
      <c r="A332" s="6"/>
      <c r="B332" s="8"/>
      <c r="C332" s="8"/>
      <c r="D332" s="6"/>
      <c r="E332" s="7"/>
      <c r="F332" s="7"/>
      <c r="G332" s="9"/>
      <c r="H332" s="7"/>
    </row>
    <row r="333" spans="1:8" ht="15.75" thickBot="1">
      <c r="A333" s="6"/>
      <c r="B333" s="8"/>
      <c r="C333" s="8"/>
      <c r="D333" s="6"/>
      <c r="E333" s="7"/>
      <c r="F333" s="7"/>
      <c r="G333" s="9"/>
      <c r="H333" s="7"/>
    </row>
    <row r="334" spans="1:8" ht="15.75" thickBot="1">
      <c r="A334" s="6"/>
      <c r="B334" s="8"/>
      <c r="C334" s="8"/>
      <c r="D334" s="6"/>
      <c r="E334" s="7"/>
      <c r="F334" s="7"/>
      <c r="G334" s="9"/>
      <c r="H334" s="7"/>
    </row>
    <row r="335" spans="1:8" ht="15.75" thickBot="1">
      <c r="A335" s="6"/>
      <c r="B335" s="8"/>
      <c r="C335" s="8"/>
      <c r="D335" s="6"/>
      <c r="E335" s="7"/>
      <c r="F335" s="7"/>
      <c r="G335" s="9"/>
      <c r="H335" s="7"/>
    </row>
    <row r="336" spans="1:8" ht="15.75" thickBot="1">
      <c r="A336" s="6"/>
      <c r="B336" s="8"/>
      <c r="C336" s="8"/>
      <c r="D336" s="6"/>
      <c r="E336" s="7"/>
      <c r="F336" s="7"/>
      <c r="G336" s="9"/>
      <c r="H336" s="7"/>
    </row>
    <row r="337" spans="1:8" ht="15.75" thickBot="1">
      <c r="A337" s="6"/>
      <c r="B337" s="8"/>
      <c r="C337" s="8"/>
      <c r="D337" s="6"/>
      <c r="E337" s="7"/>
      <c r="F337" s="7"/>
      <c r="G337" s="9"/>
      <c r="H337" s="7"/>
    </row>
    <row r="338" spans="1:8" ht="15.75" thickBot="1">
      <c r="A338" s="6"/>
      <c r="B338" s="8"/>
      <c r="C338" s="8"/>
      <c r="D338" s="6"/>
      <c r="E338" s="7"/>
      <c r="F338" s="7"/>
      <c r="G338" s="9"/>
      <c r="H338" s="7"/>
    </row>
    <row r="339" spans="1:8" ht="15.75" thickBot="1">
      <c r="A339" s="6"/>
      <c r="B339" s="8"/>
      <c r="C339" s="8"/>
      <c r="D339" s="6"/>
      <c r="E339" s="7"/>
      <c r="F339" s="7"/>
      <c r="G339" s="9"/>
      <c r="H339" s="7"/>
    </row>
    <row r="340" spans="1:8" ht="15.75" thickBot="1">
      <c r="A340" s="6"/>
      <c r="B340" s="8"/>
      <c r="C340" s="8"/>
      <c r="D340" s="6"/>
      <c r="E340" s="7"/>
      <c r="F340" s="7"/>
      <c r="G340" s="9"/>
      <c r="H340" s="7"/>
    </row>
    <row r="341" spans="1:8" ht="15.75" thickBot="1">
      <c r="A341" s="6"/>
      <c r="B341" s="8"/>
      <c r="C341" s="8"/>
      <c r="D341" s="6"/>
      <c r="E341" s="7"/>
      <c r="F341" s="7"/>
      <c r="G341" s="9"/>
      <c r="H341" s="7"/>
    </row>
    <row r="342" spans="1:8" ht="15.75" thickBot="1">
      <c r="A342" s="6"/>
      <c r="B342" s="8"/>
      <c r="C342" s="8"/>
      <c r="D342" s="6"/>
      <c r="E342" s="7"/>
      <c r="F342" s="7"/>
      <c r="G342" s="9"/>
      <c r="H342" s="7"/>
    </row>
    <row r="343" spans="1:8" ht="15.75" thickBot="1">
      <c r="A343" s="6"/>
      <c r="B343" s="8"/>
      <c r="C343" s="8"/>
      <c r="D343" s="6"/>
      <c r="E343" s="7"/>
      <c r="F343" s="7"/>
      <c r="G343" s="9"/>
      <c r="H343" s="7"/>
    </row>
    <row r="344" spans="1:8" ht="15.75" thickBot="1">
      <c r="A344" s="6"/>
      <c r="B344" s="8"/>
      <c r="C344" s="8"/>
      <c r="D344" s="6"/>
      <c r="E344" s="7"/>
      <c r="F344" s="7"/>
      <c r="G344" s="9"/>
      <c r="H344" s="7"/>
    </row>
    <row r="345" spans="1:8" ht="15.75" thickBot="1">
      <c r="A345" s="6"/>
      <c r="B345" s="8"/>
      <c r="C345" s="8"/>
      <c r="D345" s="6"/>
      <c r="E345" s="7"/>
      <c r="F345" s="7"/>
      <c r="G345" s="9"/>
      <c r="H345" s="7"/>
    </row>
    <row r="346" spans="1:8" ht="15.75" thickBot="1">
      <c r="A346" s="6"/>
      <c r="B346" s="8"/>
      <c r="C346" s="8"/>
      <c r="D346" s="6"/>
      <c r="E346" s="7"/>
      <c r="F346" s="7"/>
      <c r="G346" s="9"/>
      <c r="H346" s="7"/>
    </row>
    <row r="347" spans="1:8" ht="15.75" thickBot="1">
      <c r="A347" s="6"/>
      <c r="B347" s="8"/>
      <c r="C347" s="8"/>
      <c r="D347" s="6"/>
      <c r="E347" s="7"/>
      <c r="F347" s="7"/>
      <c r="G347" s="9"/>
      <c r="H347" s="7"/>
    </row>
    <row r="348" spans="1:8" ht="15.75" thickBot="1">
      <c r="A348" s="6"/>
      <c r="B348" s="8"/>
      <c r="C348" s="8"/>
      <c r="D348" s="6"/>
      <c r="E348" s="7"/>
      <c r="F348" s="7"/>
      <c r="G348" s="9"/>
      <c r="H348" s="7"/>
    </row>
    <row r="349" spans="1:8" ht="15.75" thickBot="1">
      <c r="A349" s="6"/>
      <c r="B349" s="8"/>
      <c r="C349" s="8"/>
      <c r="D349" s="6"/>
      <c r="E349" s="7"/>
      <c r="F349" s="7"/>
      <c r="G349" s="9"/>
      <c r="H349" s="7"/>
    </row>
    <row r="350" spans="1:8" ht="15.75" thickBot="1">
      <c r="A350" s="6"/>
      <c r="B350" s="8"/>
      <c r="C350" s="8"/>
      <c r="D350" s="6"/>
      <c r="E350" s="7"/>
      <c r="F350" s="7"/>
      <c r="G350" s="9"/>
      <c r="H350" s="7"/>
    </row>
    <row r="351" spans="1:8" ht="15.75" thickBot="1">
      <c r="A351" s="6"/>
      <c r="B351" s="8"/>
      <c r="C351" s="8"/>
      <c r="D351" s="6"/>
      <c r="E351" s="7"/>
      <c r="F351" s="7"/>
      <c r="G351" s="9"/>
      <c r="H351" s="7"/>
    </row>
    <row r="352" spans="1:8" ht="15.75" thickBot="1">
      <c r="A352" s="6"/>
      <c r="B352" s="8"/>
      <c r="C352" s="8"/>
      <c r="D352" s="6"/>
      <c r="E352" s="7"/>
      <c r="F352" s="7"/>
      <c r="G352" s="9"/>
      <c r="H352" s="7"/>
    </row>
    <row r="353" spans="1:8" ht="15.75" thickBot="1">
      <c r="A353" s="6"/>
      <c r="B353" s="8"/>
      <c r="C353" s="8"/>
      <c r="D353" s="6"/>
      <c r="E353" s="7"/>
      <c r="F353" s="7"/>
      <c r="G353" s="9"/>
      <c r="H353" s="7"/>
    </row>
    <row r="354" spans="1:8" ht="15.75" thickBot="1">
      <c r="A354" s="6"/>
      <c r="B354" s="8"/>
      <c r="C354" s="8"/>
      <c r="D354" s="6"/>
      <c r="E354" s="7"/>
      <c r="F354" s="7"/>
      <c r="G354" s="9"/>
      <c r="H354" s="7"/>
    </row>
    <row r="355" spans="1:8" ht="15.75" thickBot="1">
      <c r="A355" s="6"/>
      <c r="B355" s="8"/>
      <c r="C355" s="8"/>
      <c r="D355" s="6"/>
      <c r="E355" s="7"/>
      <c r="F355" s="7"/>
      <c r="G355" s="9"/>
      <c r="H355" s="7"/>
    </row>
    <row r="356" spans="1:8" ht="15.75" thickBot="1">
      <c r="A356" s="6"/>
      <c r="B356" s="8"/>
      <c r="C356" s="8"/>
      <c r="D356" s="6"/>
      <c r="E356" s="7"/>
      <c r="F356" s="7"/>
      <c r="G356" s="9"/>
      <c r="H356" s="7"/>
    </row>
    <row r="357" spans="1:8" ht="15.75" thickBot="1">
      <c r="A357" s="6"/>
      <c r="B357" s="8"/>
      <c r="C357" s="8"/>
      <c r="D357" s="6"/>
      <c r="E357" s="7"/>
      <c r="F357" s="7"/>
      <c r="G357" s="9"/>
      <c r="H357" s="7"/>
    </row>
    <row r="358" spans="1:8" ht="15.75" thickBot="1">
      <c r="A358" s="6"/>
      <c r="B358" s="8"/>
      <c r="C358" s="8"/>
      <c r="D358" s="6"/>
      <c r="E358" s="7"/>
      <c r="F358" s="7"/>
      <c r="G358" s="9"/>
      <c r="H358" s="7"/>
    </row>
    <row r="359" spans="1:8" ht="15.75" thickBot="1">
      <c r="A359" s="6"/>
      <c r="B359" s="8"/>
      <c r="C359" s="8"/>
      <c r="D359" s="6"/>
      <c r="E359" s="7"/>
      <c r="F359" s="7"/>
      <c r="G359" s="9"/>
      <c r="H359" s="7"/>
    </row>
    <row r="360" spans="1:8" ht="15.75" thickBot="1">
      <c r="A360" s="6"/>
      <c r="B360" s="8"/>
      <c r="C360" s="8"/>
      <c r="D360" s="6"/>
      <c r="E360" s="7"/>
      <c r="F360" s="7"/>
      <c r="G360" s="9"/>
      <c r="H360" s="7"/>
    </row>
    <row r="361" spans="1:8" ht="15.75" thickBot="1">
      <c r="A361" s="6"/>
      <c r="B361" s="8"/>
      <c r="C361" s="8"/>
      <c r="D361" s="6"/>
      <c r="E361" s="7"/>
      <c r="F361" s="7"/>
      <c r="G361" s="9"/>
      <c r="H361" s="7"/>
    </row>
    <row r="362" spans="1:8" ht="15.75" thickBot="1">
      <c r="A362" s="6"/>
      <c r="B362" s="8"/>
      <c r="C362" s="8"/>
      <c r="D362" s="6"/>
      <c r="E362" s="7"/>
      <c r="F362" s="7"/>
      <c r="G362" s="9"/>
      <c r="H362" s="7"/>
    </row>
    <row r="363" spans="1:8" ht="15.75" thickBot="1">
      <c r="A363" s="6"/>
      <c r="B363" s="8"/>
      <c r="C363" s="8"/>
      <c r="D363" s="6"/>
      <c r="E363" s="7"/>
      <c r="F363" s="7"/>
      <c r="G363" s="9"/>
      <c r="H363" s="7"/>
    </row>
    <row r="364" spans="1:8" ht="15.75" thickBot="1">
      <c r="A364" s="6"/>
      <c r="B364" s="8"/>
      <c r="C364" s="8"/>
      <c r="D364" s="6"/>
      <c r="E364" s="7"/>
      <c r="F364" s="7"/>
      <c r="G364" s="9"/>
      <c r="H364" s="7"/>
    </row>
    <row r="365" spans="1:8" ht="15.75" thickBot="1">
      <c r="A365" s="6"/>
      <c r="B365" s="8"/>
      <c r="C365" s="8"/>
      <c r="D365" s="6"/>
      <c r="E365" s="7"/>
      <c r="F365" s="7"/>
      <c r="G365" s="9"/>
      <c r="H365" s="7"/>
    </row>
    <row r="366" spans="1:8" ht="15.75" thickBot="1">
      <c r="A366" s="6"/>
      <c r="B366" s="8"/>
      <c r="C366" s="8"/>
      <c r="D366" s="6"/>
      <c r="E366" s="7"/>
      <c r="F366" s="7"/>
      <c r="G366" s="9"/>
      <c r="H366" s="7"/>
    </row>
    <row r="367" spans="1:8" ht="15.75" thickBot="1">
      <c r="A367" s="6"/>
      <c r="B367" s="8"/>
      <c r="C367" s="8"/>
      <c r="D367" s="6"/>
      <c r="E367" s="7"/>
      <c r="F367" s="7"/>
      <c r="G367" s="9"/>
      <c r="H367" s="7"/>
    </row>
    <row r="368" spans="1:8" ht="15.75" thickBot="1">
      <c r="A368" s="6"/>
      <c r="B368" s="8"/>
      <c r="C368" s="8"/>
      <c r="D368" s="6"/>
      <c r="E368" s="7"/>
      <c r="F368" s="7"/>
      <c r="G368" s="9"/>
      <c r="H368" s="7"/>
    </row>
    <row r="369" spans="1:8" ht="15.75" thickBot="1">
      <c r="A369" s="6"/>
      <c r="B369" s="8"/>
      <c r="C369" s="8"/>
      <c r="D369" s="6"/>
      <c r="E369" s="7"/>
      <c r="F369" s="7"/>
      <c r="G369" s="9"/>
      <c r="H369" s="7"/>
    </row>
    <row r="370" spans="1:8" ht="15.75" thickBot="1">
      <c r="A370" s="6"/>
      <c r="B370" s="8"/>
      <c r="C370" s="8"/>
      <c r="D370" s="6"/>
      <c r="E370" s="7"/>
      <c r="F370" s="7"/>
      <c r="G370" s="9"/>
      <c r="H370" s="7"/>
    </row>
    <row r="371" spans="1:8" ht="15.75" thickBot="1">
      <c r="A371" s="6"/>
      <c r="B371" s="8"/>
      <c r="C371" s="8"/>
      <c r="D371" s="6"/>
      <c r="E371" s="7"/>
      <c r="F371" s="7"/>
      <c r="G371" s="9"/>
      <c r="H371" s="7"/>
    </row>
    <row r="372" spans="1:8" ht="15.75" thickBot="1">
      <c r="A372" s="6"/>
      <c r="B372" s="8"/>
      <c r="C372" s="8"/>
      <c r="D372" s="6"/>
      <c r="E372" s="7"/>
      <c r="F372" s="7"/>
      <c r="G372" s="9"/>
      <c r="H372" s="7"/>
    </row>
    <row r="373" spans="1:8" ht="15.75" thickBot="1">
      <c r="A373" s="6"/>
      <c r="B373" s="8"/>
      <c r="C373" s="8"/>
      <c r="D373" s="6"/>
      <c r="E373" s="7"/>
      <c r="F373" s="7"/>
      <c r="G373" s="9"/>
      <c r="H373" s="7"/>
    </row>
    <row r="374" spans="1:8" ht="15.75" thickBot="1">
      <c r="A374" s="6"/>
      <c r="B374" s="8"/>
      <c r="C374" s="8"/>
      <c r="D374" s="6"/>
      <c r="E374" s="7"/>
      <c r="F374" s="7"/>
      <c r="G374" s="9"/>
      <c r="H374" s="7"/>
    </row>
    <row r="375" spans="1:8" ht="15.75" thickBot="1">
      <c r="A375" s="6"/>
      <c r="B375" s="8"/>
      <c r="C375" s="8"/>
      <c r="D375" s="6"/>
      <c r="E375" s="7"/>
      <c r="F375" s="7"/>
      <c r="G375" s="9"/>
      <c r="H375" s="7"/>
    </row>
    <row r="376" spans="1:8" ht="15.75" thickBot="1">
      <c r="A376" s="6"/>
      <c r="B376" s="8"/>
      <c r="C376" s="8"/>
      <c r="D376" s="6"/>
      <c r="E376" s="7"/>
      <c r="F376" s="7"/>
      <c r="G376" s="9"/>
      <c r="H376" s="7"/>
    </row>
    <row r="377" spans="1:8" ht="15.75" thickBot="1">
      <c r="A377" s="6"/>
      <c r="B377" s="8"/>
      <c r="C377" s="8"/>
      <c r="D377" s="6"/>
      <c r="E377" s="7"/>
      <c r="F377" s="7"/>
      <c r="G377" s="9"/>
      <c r="H377" s="7"/>
    </row>
    <row r="378" spans="1:8" ht="15.75" thickBot="1">
      <c r="A378" s="6"/>
      <c r="B378" s="8"/>
      <c r="C378" s="8"/>
      <c r="D378" s="6"/>
      <c r="E378" s="7"/>
      <c r="F378" s="7"/>
      <c r="G378" s="9"/>
      <c r="H378" s="7"/>
    </row>
    <row r="379" spans="1:8" ht="15.75" thickBot="1">
      <c r="A379" s="6"/>
      <c r="B379" s="8"/>
      <c r="C379" s="8"/>
      <c r="D379" s="6"/>
      <c r="E379" s="7"/>
      <c r="F379" s="7"/>
      <c r="G379" s="9"/>
      <c r="H379" s="7"/>
    </row>
    <row r="380" spans="1:8" ht="15.75" thickBot="1">
      <c r="A380" s="6"/>
      <c r="B380" s="8"/>
      <c r="C380" s="8"/>
      <c r="D380" s="6"/>
      <c r="E380" s="7"/>
      <c r="F380" s="7"/>
      <c r="G380" s="9"/>
      <c r="H380" s="7"/>
    </row>
    <row r="381" spans="1:8" ht="15.75" thickBot="1">
      <c r="A381" s="6"/>
      <c r="B381" s="8"/>
      <c r="C381" s="8"/>
      <c r="D381" s="6"/>
      <c r="E381" s="7"/>
      <c r="F381" s="7"/>
      <c r="G381" s="9"/>
      <c r="H381" s="7"/>
    </row>
    <row r="382" spans="1:8" ht="15.75" thickBot="1">
      <c r="A382" s="6"/>
      <c r="B382" s="8"/>
      <c r="C382" s="8"/>
      <c r="D382" s="6"/>
      <c r="E382" s="7"/>
      <c r="F382" s="7"/>
      <c r="G382" s="9"/>
      <c r="H382" s="7"/>
    </row>
    <row r="383" spans="1:8" ht="15.75" thickBot="1">
      <c r="A383" s="6"/>
      <c r="B383" s="8"/>
      <c r="C383" s="8"/>
      <c r="D383" s="6"/>
      <c r="E383" s="7"/>
      <c r="F383" s="7"/>
      <c r="G383" s="9"/>
      <c r="H383" s="7"/>
    </row>
    <row r="384" spans="1:8" ht="15.75" thickBot="1">
      <c r="A384" s="6"/>
      <c r="B384" s="8"/>
      <c r="C384" s="8"/>
      <c r="D384" s="6"/>
      <c r="E384" s="7"/>
      <c r="F384" s="7"/>
      <c r="G384" s="9"/>
      <c r="H384" s="7"/>
    </row>
    <row r="385" spans="1:8" ht="15.75" thickBot="1">
      <c r="A385" s="6"/>
      <c r="B385" s="8"/>
      <c r="C385" s="8"/>
      <c r="D385" s="6"/>
      <c r="E385" s="7"/>
      <c r="F385" s="7"/>
      <c r="G385" s="9"/>
      <c r="H385" s="7"/>
    </row>
    <row r="386" spans="1:8" ht="15.75" thickBot="1">
      <c r="A386" s="6"/>
      <c r="B386" s="8"/>
      <c r="C386" s="8"/>
      <c r="D386" s="6"/>
      <c r="E386" s="7"/>
      <c r="F386" s="7"/>
      <c r="G386" s="9"/>
      <c r="H386" s="7"/>
    </row>
    <row r="387" spans="1:8" ht="15.75" thickBot="1">
      <c r="A387" s="6"/>
      <c r="B387" s="8"/>
      <c r="C387" s="8"/>
      <c r="D387" s="6"/>
      <c r="E387" s="7"/>
      <c r="F387" s="7"/>
      <c r="G387" s="9"/>
      <c r="H387" s="7"/>
    </row>
    <row r="388" spans="1:8" ht="15.75" thickBot="1">
      <c r="A388" s="6"/>
      <c r="B388" s="8"/>
      <c r="C388" s="8"/>
      <c r="D388" s="6"/>
      <c r="E388" s="7"/>
      <c r="F388" s="7"/>
      <c r="G388" s="9"/>
      <c r="H388" s="7"/>
    </row>
    <row r="389" spans="1:8" ht="15.75" thickBot="1">
      <c r="A389" s="6"/>
      <c r="B389" s="8"/>
      <c r="C389" s="8"/>
      <c r="D389" s="6"/>
      <c r="E389" s="7"/>
      <c r="F389" s="7"/>
      <c r="G389" s="9"/>
      <c r="H389" s="7"/>
    </row>
    <row r="390" spans="1:8" ht="15.75" thickBot="1">
      <c r="A390" s="6"/>
      <c r="B390" s="8"/>
      <c r="C390" s="8"/>
      <c r="D390" s="6"/>
      <c r="E390" s="7"/>
      <c r="F390" s="7"/>
      <c r="G390" s="9"/>
      <c r="H390" s="7"/>
    </row>
    <row r="391" spans="1:8" ht="15.75" thickBot="1">
      <c r="A391" s="6"/>
      <c r="B391" s="8"/>
      <c r="C391" s="8"/>
      <c r="D391" s="6"/>
      <c r="E391" s="7"/>
      <c r="F391" s="7"/>
      <c r="G391" s="9"/>
      <c r="H391" s="7"/>
    </row>
    <row r="392" spans="1:8" ht="15.75" thickBot="1">
      <c r="A392" s="6"/>
      <c r="B392" s="8"/>
      <c r="C392" s="8"/>
      <c r="D392" s="6"/>
      <c r="E392" s="7"/>
      <c r="F392" s="7"/>
      <c r="G392" s="9"/>
      <c r="H392" s="7"/>
    </row>
    <row r="393" spans="1:8" ht="15.75" thickBot="1">
      <c r="A393" s="6"/>
      <c r="B393" s="8"/>
      <c r="C393" s="8"/>
      <c r="D393" s="6"/>
      <c r="E393" s="7"/>
      <c r="F393" s="7"/>
      <c r="G393" s="9"/>
      <c r="H393" s="7"/>
    </row>
    <row r="394" spans="1:8" ht="15.75" thickBot="1">
      <c r="A394" s="6"/>
      <c r="B394" s="8"/>
      <c r="C394" s="8"/>
      <c r="D394" s="6"/>
      <c r="E394" s="7"/>
      <c r="F394" s="7"/>
      <c r="G394" s="9"/>
      <c r="H394" s="7"/>
    </row>
    <row r="395" spans="1:8" ht="15.75" thickBot="1">
      <c r="A395" s="6"/>
      <c r="B395" s="8"/>
      <c r="C395" s="8"/>
      <c r="D395" s="6"/>
      <c r="E395" s="7"/>
      <c r="F395" s="7"/>
      <c r="G395" s="9"/>
      <c r="H395" s="7"/>
    </row>
    <row r="396" spans="1:8" ht="15.75" thickBot="1">
      <c r="A396" s="6"/>
      <c r="B396" s="8"/>
      <c r="C396" s="8"/>
      <c r="D396" s="6"/>
      <c r="E396" s="7"/>
      <c r="F396" s="7"/>
      <c r="G396" s="9"/>
      <c r="H396" s="7"/>
    </row>
    <row r="397" spans="1:8" ht="15.75" thickBot="1">
      <c r="A397" s="6"/>
      <c r="B397" s="8"/>
      <c r="C397" s="8"/>
      <c r="D397" s="6"/>
      <c r="E397" s="7"/>
      <c r="F397" s="7"/>
      <c r="G397" s="9"/>
      <c r="H397" s="7"/>
    </row>
    <row r="398" spans="1:8" ht="15.75" thickBot="1">
      <c r="A398" s="6"/>
      <c r="B398" s="8"/>
      <c r="C398" s="8"/>
      <c r="D398" s="6"/>
      <c r="E398" s="7"/>
      <c r="F398" s="7"/>
      <c r="G398" s="9"/>
      <c r="H398" s="7"/>
    </row>
    <row r="399" spans="1:8" ht="15.75" thickBot="1">
      <c r="A399" s="6"/>
      <c r="B399" s="8"/>
      <c r="C399" s="8"/>
      <c r="D399" s="6"/>
      <c r="E399" s="7"/>
      <c r="F399" s="7"/>
      <c r="G399" s="9"/>
      <c r="H399" s="7"/>
    </row>
    <row r="400" spans="1:8" ht="15.75" thickBot="1">
      <c r="A400" s="6"/>
      <c r="B400" s="8"/>
      <c r="C400" s="8"/>
      <c r="D400" s="6"/>
      <c r="E400" s="7"/>
      <c r="F400" s="7"/>
      <c r="G400" s="9"/>
      <c r="H400" s="7"/>
    </row>
    <row r="401" spans="1:8" ht="15.75" thickBot="1">
      <c r="A401" s="6"/>
      <c r="B401" s="8"/>
      <c r="C401" s="8"/>
      <c r="D401" s="6"/>
      <c r="E401" s="7"/>
      <c r="F401" s="7"/>
      <c r="G401" s="9"/>
      <c r="H401" s="7"/>
    </row>
    <row r="402" spans="1:8" ht="15.75" thickBot="1">
      <c r="A402" s="6"/>
      <c r="B402" s="8"/>
      <c r="C402" s="8"/>
      <c r="D402" s="6"/>
      <c r="E402" s="7"/>
      <c r="F402" s="7"/>
      <c r="G402" s="9"/>
      <c r="H402" s="7"/>
    </row>
    <row r="403" spans="1:8" ht="15.75" thickBot="1">
      <c r="A403" s="6"/>
      <c r="B403" s="8"/>
      <c r="C403" s="8"/>
      <c r="D403" s="6"/>
      <c r="E403" s="7"/>
      <c r="F403" s="7"/>
      <c r="G403" s="9"/>
      <c r="H403" s="7"/>
    </row>
    <row r="404" spans="1:8" ht="15.75" thickBot="1">
      <c r="A404" s="6"/>
      <c r="B404" s="8"/>
      <c r="C404" s="8"/>
      <c r="D404" s="6"/>
      <c r="E404" s="7"/>
      <c r="F404" s="7"/>
      <c r="G404" s="9"/>
      <c r="H404" s="7"/>
    </row>
    <row r="405" spans="1:8" ht="15.75" thickBot="1">
      <c r="A405" s="6"/>
      <c r="B405" s="8"/>
      <c r="C405" s="8"/>
      <c r="D405" s="6"/>
      <c r="E405" s="7"/>
      <c r="F405" s="7"/>
      <c r="G405" s="9"/>
      <c r="H405" s="7"/>
    </row>
    <row r="406" spans="1:8" ht="15.75" thickBot="1">
      <c r="A406" s="6"/>
      <c r="B406" s="8"/>
      <c r="C406" s="8"/>
      <c r="D406" s="6"/>
      <c r="E406" s="7"/>
      <c r="F406" s="7"/>
      <c r="G406" s="9"/>
      <c r="H406" s="7"/>
    </row>
    <row r="407" spans="1:8" ht="15.75" thickBot="1">
      <c r="A407" s="6"/>
      <c r="B407" s="8"/>
      <c r="C407" s="8"/>
      <c r="D407" s="6"/>
      <c r="E407" s="7"/>
      <c r="F407" s="7"/>
      <c r="G407" s="9"/>
      <c r="H407" s="7"/>
    </row>
    <row r="408" spans="1:8" ht="15.75" thickBot="1">
      <c r="A408" s="6"/>
      <c r="B408" s="8"/>
      <c r="C408" s="8"/>
      <c r="D408" s="6"/>
      <c r="E408" s="7"/>
      <c r="F408" s="7"/>
      <c r="G408" s="9"/>
      <c r="H408" s="7"/>
    </row>
    <row r="409" spans="1:8" ht="15.75" thickBot="1">
      <c r="A409" s="6"/>
      <c r="B409" s="8"/>
      <c r="C409" s="8"/>
      <c r="D409" s="6"/>
      <c r="E409" s="7"/>
      <c r="F409" s="7"/>
      <c r="G409" s="9"/>
      <c r="H409" s="7"/>
    </row>
    <row r="410" spans="1:8" ht="15.75" thickBot="1">
      <c r="A410" s="6"/>
      <c r="B410" s="8"/>
      <c r="C410" s="8"/>
      <c r="D410" s="6"/>
      <c r="E410" s="7"/>
      <c r="F410" s="7"/>
      <c r="G410" s="9"/>
      <c r="H410" s="7"/>
    </row>
    <row r="411" spans="1:8" ht="15.75" thickBot="1">
      <c r="A411" s="6"/>
      <c r="B411" s="8"/>
      <c r="C411" s="8"/>
      <c r="D411" s="6"/>
      <c r="E411" s="7"/>
      <c r="F411" s="7"/>
      <c r="G411" s="9"/>
      <c r="H411" s="7"/>
    </row>
    <row r="412" spans="1:8" ht="15.75" thickBot="1">
      <c r="A412" s="6"/>
      <c r="B412" s="8"/>
      <c r="C412" s="8"/>
      <c r="D412" s="6"/>
      <c r="E412" s="7"/>
      <c r="F412" s="7"/>
      <c r="G412" s="9"/>
      <c r="H412" s="7"/>
    </row>
    <row r="413" spans="1:8" ht="15.75" thickBot="1">
      <c r="A413" s="6"/>
      <c r="B413" s="8"/>
      <c r="C413" s="8"/>
      <c r="D413" s="6"/>
      <c r="E413" s="7"/>
      <c r="F413" s="7"/>
      <c r="G413" s="9"/>
      <c r="H413" s="7"/>
    </row>
    <row r="414" spans="1:8" ht="15.75" thickBot="1">
      <c r="A414" s="6"/>
      <c r="B414" s="8"/>
      <c r="C414" s="8"/>
      <c r="D414" s="6"/>
      <c r="E414" s="7"/>
      <c r="F414" s="7"/>
      <c r="G414" s="9"/>
      <c r="H414" s="7"/>
    </row>
    <row r="415" spans="1:8" ht="15.75" thickBot="1">
      <c r="A415" s="6"/>
      <c r="B415" s="8"/>
      <c r="C415" s="8"/>
      <c r="D415" s="6"/>
      <c r="E415" s="7"/>
      <c r="F415" s="7"/>
      <c r="G415" s="9"/>
      <c r="H415" s="7"/>
    </row>
    <row r="416" spans="1:8" ht="15.75" thickBot="1">
      <c r="A416" s="6"/>
      <c r="B416" s="8"/>
      <c r="C416" s="8"/>
      <c r="D416" s="6"/>
      <c r="E416" s="7"/>
      <c r="F416" s="7"/>
      <c r="G416" s="9"/>
      <c r="H416" s="7"/>
    </row>
    <row r="417" spans="1:8" ht="15.75" thickBot="1">
      <c r="A417" s="6"/>
      <c r="B417" s="8"/>
      <c r="C417" s="8"/>
      <c r="D417" s="6"/>
      <c r="E417" s="7"/>
      <c r="F417" s="7"/>
      <c r="G417" s="9"/>
      <c r="H417" s="7"/>
    </row>
    <row r="418" spans="1:8" ht="15.75" thickBot="1">
      <c r="A418" s="6"/>
      <c r="B418" s="8"/>
      <c r="C418" s="8"/>
      <c r="D418" s="6"/>
      <c r="E418" s="7"/>
      <c r="F418" s="7"/>
      <c r="G418" s="9"/>
      <c r="H418" s="7"/>
    </row>
    <row r="419" spans="1:8" ht="15.75" thickBot="1">
      <c r="A419" s="6"/>
      <c r="B419" s="8"/>
      <c r="C419" s="8"/>
      <c r="D419" s="6"/>
      <c r="E419" s="7"/>
      <c r="F419" s="7"/>
      <c r="G419" s="9"/>
      <c r="H419" s="7"/>
    </row>
    <row r="420" spans="1:8" ht="15.75" thickBot="1">
      <c r="A420" s="6"/>
      <c r="B420" s="8"/>
      <c r="C420" s="8"/>
      <c r="D420" s="6"/>
      <c r="E420" s="7"/>
      <c r="F420" s="7"/>
      <c r="G420" s="9"/>
      <c r="H420" s="7"/>
    </row>
    <row r="421" spans="1:8" ht="15.75" thickBot="1">
      <c r="A421" s="6"/>
      <c r="B421" s="8"/>
      <c r="C421" s="8"/>
      <c r="D421" s="6"/>
      <c r="E421" s="7"/>
      <c r="F421" s="7"/>
      <c r="G421" s="9"/>
      <c r="H421" s="7"/>
    </row>
    <row r="422" spans="1:8" ht="15.75" thickBot="1">
      <c r="A422" s="6"/>
      <c r="B422" s="8"/>
      <c r="C422" s="8"/>
      <c r="D422" s="6"/>
      <c r="E422" s="7"/>
      <c r="F422" s="7"/>
      <c r="G422" s="9"/>
      <c r="H422" s="7"/>
    </row>
    <row r="423" spans="1:8" ht="15.75" thickBot="1">
      <c r="A423" s="6"/>
      <c r="B423" s="8"/>
      <c r="C423" s="8"/>
      <c r="D423" s="6"/>
      <c r="E423" s="7"/>
      <c r="F423" s="7"/>
      <c r="G423" s="9"/>
      <c r="H423" s="7"/>
    </row>
    <row r="424" spans="1:8" ht="15.75" thickBot="1">
      <c r="A424" s="6"/>
      <c r="B424" s="8"/>
      <c r="C424" s="8"/>
      <c r="D424" s="6"/>
      <c r="E424" s="7"/>
      <c r="F424" s="7"/>
      <c r="G424" s="9"/>
      <c r="H424" s="7"/>
    </row>
    <row r="425" spans="1:8" ht="15.75" thickBot="1">
      <c r="A425" s="6"/>
      <c r="B425" s="8"/>
      <c r="C425" s="8"/>
      <c r="D425" s="6"/>
      <c r="E425" s="7"/>
      <c r="F425" s="7"/>
      <c r="G425" s="9"/>
      <c r="H425" s="7"/>
    </row>
    <row r="426" spans="1:8" ht="15.75" thickBot="1">
      <c r="A426" s="6"/>
      <c r="B426" s="8"/>
      <c r="C426" s="8"/>
      <c r="D426" s="6"/>
      <c r="E426" s="7"/>
      <c r="F426" s="7"/>
      <c r="G426" s="9"/>
      <c r="H426" s="7"/>
    </row>
    <row r="427" spans="1:8" ht="15.75" thickBot="1">
      <c r="A427" s="6"/>
      <c r="B427" s="8"/>
      <c r="C427" s="8"/>
      <c r="D427" s="6"/>
      <c r="E427" s="7"/>
      <c r="F427" s="7"/>
      <c r="G427" s="9"/>
      <c r="H427" s="7"/>
    </row>
    <row r="428" spans="1:8" ht="15.75" thickBot="1">
      <c r="A428" s="6"/>
      <c r="B428" s="8"/>
      <c r="C428" s="8"/>
      <c r="D428" s="6"/>
      <c r="E428" s="7"/>
      <c r="F428" s="7"/>
      <c r="G428" s="9"/>
      <c r="H428" s="7"/>
    </row>
    <row r="429" spans="1:8" ht="15.75" thickBot="1">
      <c r="A429" s="6"/>
      <c r="B429" s="8"/>
      <c r="C429" s="8"/>
      <c r="D429" s="6"/>
      <c r="E429" s="7"/>
      <c r="F429" s="7"/>
      <c r="G429" s="9"/>
      <c r="H429" s="7"/>
    </row>
    <row r="430" spans="1:8" ht="15.75" thickBot="1">
      <c r="A430" s="6"/>
      <c r="B430" s="8"/>
      <c r="C430" s="8"/>
      <c r="D430" s="6"/>
      <c r="E430" s="7"/>
      <c r="F430" s="7"/>
      <c r="G430" s="9"/>
      <c r="H430" s="7"/>
    </row>
    <row r="431" spans="1:8" ht="15.75" thickBot="1">
      <c r="A431" s="6"/>
      <c r="B431" s="8"/>
      <c r="C431" s="8"/>
      <c r="D431" s="6"/>
      <c r="E431" s="7"/>
      <c r="F431" s="7"/>
      <c r="G431" s="9"/>
      <c r="H431" s="7"/>
    </row>
    <row r="432" spans="1:8" ht="15.75" thickBot="1">
      <c r="A432" s="6"/>
      <c r="B432" s="8"/>
      <c r="C432" s="8"/>
      <c r="D432" s="6"/>
      <c r="E432" s="7"/>
      <c r="F432" s="7"/>
      <c r="G432" s="9"/>
      <c r="H432" s="7"/>
    </row>
    <row r="433" spans="1:8" ht="15.75" thickBot="1">
      <c r="A433" s="6"/>
      <c r="B433" s="8"/>
      <c r="C433" s="8"/>
      <c r="D433" s="6"/>
      <c r="E433" s="7"/>
      <c r="F433" s="7"/>
      <c r="G433" s="9"/>
      <c r="H433" s="7"/>
    </row>
    <row r="434" spans="1:8" ht="15.75" thickBot="1">
      <c r="A434" s="6"/>
      <c r="B434" s="8"/>
      <c r="C434" s="8"/>
      <c r="D434" s="6"/>
      <c r="E434" s="7"/>
      <c r="F434" s="7"/>
      <c r="G434" s="9"/>
      <c r="H434" s="7"/>
    </row>
    <row r="435" spans="1:8" ht="15.75" thickBot="1">
      <c r="A435" s="6"/>
      <c r="B435" s="8"/>
      <c r="C435" s="8"/>
      <c r="D435" s="6"/>
      <c r="E435" s="7"/>
      <c r="F435" s="7"/>
      <c r="G435" s="9"/>
      <c r="H435" s="7"/>
    </row>
    <row r="436" spans="1:8" ht="15.75" thickBot="1">
      <c r="A436" s="6"/>
      <c r="B436" s="8"/>
      <c r="C436" s="8"/>
      <c r="D436" s="6"/>
      <c r="E436" s="7"/>
      <c r="F436" s="7"/>
      <c r="G436" s="9"/>
      <c r="H436" s="7"/>
    </row>
    <row r="437" spans="1:8" ht="15.75" thickBot="1">
      <c r="A437" s="6"/>
      <c r="B437" s="8"/>
      <c r="C437" s="8"/>
      <c r="D437" s="6"/>
      <c r="E437" s="7"/>
      <c r="F437" s="7"/>
      <c r="G437" s="9"/>
      <c r="H437" s="7"/>
    </row>
    <row r="438" spans="1:8" ht="15.75" thickBot="1">
      <c r="A438" s="6"/>
      <c r="B438" s="8"/>
      <c r="C438" s="8"/>
      <c r="D438" s="6"/>
      <c r="E438" s="7"/>
      <c r="F438" s="7"/>
      <c r="G438" s="9"/>
      <c r="H438" s="7"/>
    </row>
    <row r="439" spans="1:8" ht="15.75" thickBot="1">
      <c r="A439" s="6"/>
      <c r="B439" s="8"/>
      <c r="C439" s="8"/>
      <c r="D439" s="6"/>
      <c r="E439" s="7"/>
      <c r="F439" s="7"/>
      <c r="G439" s="9"/>
      <c r="H439" s="7"/>
    </row>
    <row r="440" spans="1:8" ht="15.75" thickBot="1">
      <c r="A440" s="6"/>
      <c r="B440" s="8"/>
      <c r="C440" s="8"/>
      <c r="D440" s="6"/>
      <c r="E440" s="7"/>
      <c r="F440" s="7"/>
      <c r="G440" s="9"/>
      <c r="H440" s="7"/>
    </row>
    <row r="441" spans="1:8" ht="15.75" thickBot="1">
      <c r="A441" s="6"/>
      <c r="B441" s="8"/>
      <c r="C441" s="8"/>
      <c r="D441" s="6"/>
      <c r="E441" s="7"/>
      <c r="F441" s="7"/>
      <c r="G441" s="9"/>
      <c r="H441" s="7"/>
    </row>
    <row r="442" spans="1:8" ht="15.75" thickBot="1">
      <c r="A442" s="6"/>
      <c r="B442" s="8"/>
      <c r="C442" s="8"/>
      <c r="D442" s="6"/>
      <c r="E442" s="7"/>
      <c r="F442" s="7"/>
      <c r="G442" s="9"/>
      <c r="H442" s="7"/>
    </row>
    <row r="443" spans="1:8" ht="15.75" thickBot="1">
      <c r="A443" s="6"/>
      <c r="B443" s="8"/>
      <c r="C443" s="8"/>
      <c r="D443" s="6"/>
      <c r="E443" s="7"/>
      <c r="F443" s="7"/>
      <c r="G443" s="9"/>
      <c r="H443" s="7"/>
    </row>
    <row r="444" spans="1:8" ht="15.75" thickBot="1">
      <c r="A444" s="6"/>
      <c r="B444" s="8"/>
      <c r="C444" s="8"/>
      <c r="D444" s="6"/>
      <c r="E444" s="7"/>
      <c r="F444" s="7"/>
      <c r="G444" s="9"/>
      <c r="H444" s="7"/>
    </row>
    <row r="445" spans="1:8" ht="15.75" thickBot="1">
      <c r="A445" s="6"/>
      <c r="B445" s="8"/>
      <c r="C445" s="8"/>
      <c r="D445" s="6"/>
      <c r="E445" s="7"/>
      <c r="F445" s="7"/>
      <c r="G445" s="9"/>
      <c r="H445" s="7"/>
    </row>
    <row r="446" spans="1:8" ht="15.75" thickBot="1">
      <c r="A446" s="6"/>
      <c r="B446" s="8"/>
      <c r="C446" s="8"/>
      <c r="D446" s="6"/>
      <c r="E446" s="7"/>
      <c r="F446" s="7"/>
      <c r="G446" s="9"/>
      <c r="H446" s="7"/>
    </row>
    <row r="447" spans="1:8" ht="15.75" thickBot="1">
      <c r="A447" s="6"/>
      <c r="B447" s="8"/>
      <c r="C447" s="8"/>
      <c r="D447" s="6"/>
      <c r="E447" s="7"/>
      <c r="F447" s="7"/>
      <c r="G447" s="9"/>
      <c r="H447" s="7"/>
    </row>
    <row r="448" spans="1:8" ht="15.75" thickBot="1">
      <c r="A448" s="6"/>
      <c r="B448" s="8"/>
      <c r="C448" s="8"/>
      <c r="D448" s="6"/>
      <c r="E448" s="7"/>
      <c r="F448" s="7"/>
      <c r="G448" s="9"/>
      <c r="H448" s="7"/>
    </row>
    <row r="449" spans="1:8" ht="15.75" thickBot="1">
      <c r="A449" s="6"/>
      <c r="B449" s="8"/>
      <c r="C449" s="8"/>
      <c r="D449" s="6"/>
      <c r="E449" s="7"/>
      <c r="F449" s="7"/>
      <c r="G449" s="9"/>
      <c r="H449" s="7"/>
    </row>
    <row r="450" spans="1:8" ht="15.75" thickBot="1">
      <c r="A450" s="6"/>
      <c r="B450" s="8"/>
      <c r="C450" s="8"/>
      <c r="D450" s="6"/>
      <c r="E450" s="7"/>
      <c r="F450" s="7"/>
      <c r="G450" s="9"/>
      <c r="H450" s="7"/>
    </row>
    <row r="451" spans="1:8" ht="15.75" thickBot="1">
      <c r="A451" s="6"/>
      <c r="B451" s="8"/>
      <c r="C451" s="8"/>
      <c r="D451" s="6"/>
      <c r="E451" s="7"/>
      <c r="F451" s="7"/>
      <c r="G451" s="9"/>
      <c r="H451" s="7"/>
    </row>
    <row r="452" spans="1:8" ht="15.75" thickBot="1">
      <c r="A452" s="6"/>
      <c r="B452" s="8"/>
      <c r="C452" s="8"/>
      <c r="D452" s="6"/>
      <c r="E452" s="7"/>
      <c r="F452" s="7"/>
      <c r="G452" s="9"/>
      <c r="H452" s="7"/>
    </row>
    <row r="453" spans="1:8" ht="15.75" thickBot="1">
      <c r="A453" s="6"/>
      <c r="B453" s="8"/>
      <c r="C453" s="8"/>
      <c r="D453" s="6"/>
      <c r="E453" s="7"/>
      <c r="F453" s="7"/>
      <c r="G453" s="9"/>
      <c r="H453" s="7"/>
    </row>
    <row r="454" spans="1:8" ht="15.75" thickBot="1">
      <c r="A454" s="6"/>
      <c r="B454" s="8"/>
      <c r="C454" s="8"/>
      <c r="D454" s="6"/>
      <c r="E454" s="7"/>
      <c r="F454" s="7"/>
      <c r="G454" s="9"/>
      <c r="H454" s="7"/>
    </row>
    <row r="455" spans="1:8" ht="15.75" thickBot="1">
      <c r="A455" s="6"/>
      <c r="B455" s="8"/>
      <c r="C455" s="8"/>
      <c r="D455" s="6"/>
      <c r="E455" s="7"/>
      <c r="F455" s="7"/>
      <c r="G455" s="9"/>
      <c r="H455" s="7"/>
    </row>
    <row r="456" spans="1:8" ht="15.75" thickBot="1">
      <c r="A456" s="6"/>
      <c r="B456" s="8"/>
      <c r="C456" s="8"/>
      <c r="D456" s="6"/>
      <c r="E456" s="7"/>
      <c r="F456" s="7"/>
      <c r="G456" s="9"/>
      <c r="H456" s="7"/>
    </row>
    <row r="457" spans="1:8" ht="15.75" thickBot="1">
      <c r="A457" s="6"/>
      <c r="B457" s="8"/>
      <c r="C457" s="8"/>
      <c r="D457" s="6"/>
      <c r="E457" s="7"/>
      <c r="F457" s="7"/>
      <c r="G457" s="9"/>
      <c r="H457" s="7"/>
    </row>
    <row r="458" spans="1:8" ht="15.75" thickBot="1">
      <c r="A458" s="6"/>
      <c r="B458" s="8"/>
      <c r="C458" s="8"/>
      <c r="D458" s="6"/>
      <c r="E458" s="7"/>
      <c r="F458" s="7"/>
      <c r="G458" s="9"/>
      <c r="H458" s="7"/>
    </row>
    <row r="459" spans="1:8" ht="15.75" thickBot="1">
      <c r="A459" s="6"/>
      <c r="B459" s="8"/>
      <c r="C459" s="8"/>
      <c r="D459" s="6"/>
      <c r="E459" s="7"/>
      <c r="F459" s="7"/>
      <c r="G459" s="9"/>
      <c r="H459" s="7"/>
    </row>
    <row r="460" spans="1:8" ht="15.75" thickBot="1">
      <c r="A460" s="6"/>
      <c r="B460" s="8"/>
      <c r="C460" s="8"/>
      <c r="D460" s="6"/>
      <c r="E460" s="7"/>
      <c r="F460" s="7"/>
      <c r="G460" s="9"/>
      <c r="H460" s="7"/>
    </row>
    <row r="461" spans="1:8" ht="15.75" thickBot="1">
      <c r="A461" s="6"/>
      <c r="B461" s="8"/>
      <c r="C461" s="8"/>
      <c r="D461" s="6"/>
      <c r="E461" s="7"/>
      <c r="F461" s="7"/>
      <c r="G461" s="9"/>
      <c r="H461" s="7"/>
    </row>
    <row r="462" spans="1:8" ht="15.75" thickBot="1">
      <c r="A462" s="6"/>
      <c r="B462" s="8"/>
      <c r="C462" s="8"/>
      <c r="D462" s="6"/>
      <c r="E462" s="7"/>
      <c r="F462" s="7"/>
      <c r="G462" s="9"/>
      <c r="H462" s="7"/>
    </row>
    <row r="463" spans="1:8" ht="15.75" thickBot="1">
      <c r="A463" s="6"/>
      <c r="B463" s="8"/>
      <c r="C463" s="8"/>
      <c r="D463" s="6"/>
      <c r="E463" s="7"/>
      <c r="F463" s="7"/>
      <c r="G463" s="9"/>
      <c r="H463" s="7"/>
    </row>
    <row r="464" spans="1:8" ht="15.75" thickBot="1">
      <c r="A464" s="6"/>
      <c r="B464" s="8"/>
      <c r="C464" s="8"/>
      <c r="D464" s="6"/>
      <c r="E464" s="7"/>
      <c r="F464" s="7"/>
      <c r="G464" s="9"/>
      <c r="H464" s="7"/>
    </row>
    <row r="465" spans="1:8" ht="15.75" thickBot="1">
      <c r="A465" s="6"/>
      <c r="B465" s="8"/>
      <c r="C465" s="8"/>
      <c r="D465" s="6"/>
      <c r="E465" s="7"/>
      <c r="F465" s="7"/>
      <c r="G465" s="9"/>
      <c r="H465" s="7"/>
    </row>
    <row r="466" spans="1:8" ht="15.75" thickBot="1">
      <c r="A466" s="6"/>
      <c r="B466" s="8"/>
      <c r="C466" s="8"/>
      <c r="D466" s="6"/>
      <c r="E466" s="7"/>
      <c r="F466" s="7"/>
      <c r="G466" s="9"/>
      <c r="H466" s="7"/>
    </row>
    <row r="467" spans="1:8" ht="15.75" thickBot="1">
      <c r="A467" s="6"/>
      <c r="B467" s="8"/>
      <c r="C467" s="8"/>
      <c r="D467" s="6"/>
      <c r="E467" s="7"/>
      <c r="F467" s="7"/>
      <c r="G467" s="9"/>
      <c r="H467" s="7"/>
    </row>
    <row r="468" spans="1:8" ht="15.75" thickBot="1">
      <c r="A468" s="6"/>
      <c r="B468" s="8"/>
      <c r="C468" s="8"/>
      <c r="D468" s="6"/>
      <c r="E468" s="7"/>
      <c r="F468" s="7"/>
      <c r="G468" s="9"/>
      <c r="H468" s="7"/>
    </row>
    <row r="469" spans="1:8" ht="15.75" thickBot="1">
      <c r="A469" s="6"/>
      <c r="B469" s="8"/>
      <c r="C469" s="8"/>
      <c r="D469" s="6"/>
      <c r="E469" s="7"/>
      <c r="F469" s="7"/>
      <c r="G469" s="9"/>
      <c r="H469" s="7"/>
    </row>
    <row r="470" spans="1:8" ht="15.75" thickBot="1">
      <c r="A470" s="6"/>
      <c r="B470" s="8"/>
      <c r="C470" s="8"/>
      <c r="D470" s="6"/>
      <c r="E470" s="7"/>
      <c r="F470" s="7"/>
      <c r="G470" s="9"/>
      <c r="H470" s="7"/>
    </row>
    <row r="471" spans="1:8" ht="15.75" thickBot="1">
      <c r="A471" s="6"/>
      <c r="B471" s="8"/>
      <c r="C471" s="8"/>
      <c r="D471" s="6"/>
      <c r="E471" s="7"/>
      <c r="F471" s="7"/>
      <c r="G471" s="9"/>
      <c r="H471" s="7"/>
    </row>
    <row r="472" spans="1:8" ht="15.75" thickBot="1">
      <c r="A472" s="6"/>
      <c r="B472" s="8"/>
      <c r="C472" s="8"/>
      <c r="D472" s="6"/>
      <c r="E472" s="7"/>
      <c r="F472" s="7"/>
      <c r="G472" s="9"/>
      <c r="H472" s="7"/>
    </row>
    <row r="473" spans="1:8" ht="15.75" thickBot="1">
      <c r="A473" s="6"/>
      <c r="B473" s="8"/>
      <c r="C473" s="8"/>
      <c r="D473" s="6"/>
      <c r="E473" s="7"/>
      <c r="F473" s="7"/>
      <c r="G473" s="9"/>
      <c r="H473" s="7"/>
    </row>
    <row r="474" spans="1:8" ht="15.75" thickBot="1">
      <c r="A474" s="6"/>
      <c r="B474" s="8"/>
      <c r="C474" s="8"/>
      <c r="D474" s="6"/>
      <c r="E474" s="7"/>
      <c r="F474" s="7"/>
      <c r="G474" s="9"/>
      <c r="H474" s="7"/>
    </row>
    <row r="475" spans="1:8" ht="15.75" thickBot="1">
      <c r="A475" s="6"/>
      <c r="B475" s="8"/>
      <c r="C475" s="8"/>
      <c r="D475" s="6"/>
      <c r="E475" s="7"/>
      <c r="F475" s="7"/>
      <c r="G475" s="9"/>
      <c r="H475" s="7"/>
    </row>
    <row r="476" spans="1:8" ht="15.75" thickBot="1">
      <c r="A476" s="6"/>
      <c r="B476" s="8"/>
      <c r="C476" s="8"/>
      <c r="D476" s="6"/>
      <c r="E476" s="7"/>
      <c r="F476" s="7"/>
      <c r="G476" s="9"/>
      <c r="H476" s="7"/>
    </row>
    <row r="477" spans="1:8" ht="15.75" thickBot="1">
      <c r="A477" s="6"/>
      <c r="B477" s="8"/>
      <c r="C477" s="8"/>
      <c r="D477" s="6"/>
      <c r="E477" s="7"/>
      <c r="F477" s="7"/>
      <c r="G477" s="9"/>
      <c r="H477" s="7"/>
    </row>
    <row r="478" spans="1:8" ht="15.75" thickBot="1">
      <c r="A478" s="6"/>
      <c r="B478" s="8"/>
      <c r="C478" s="8"/>
      <c r="D478" s="6"/>
      <c r="E478" s="7"/>
      <c r="F478" s="7"/>
      <c r="G478" s="9"/>
      <c r="H478" s="7"/>
    </row>
    <row r="479" spans="1:8" ht="15.75" thickBot="1">
      <c r="A479" s="6"/>
      <c r="B479" s="8"/>
      <c r="C479" s="8"/>
      <c r="D479" s="6"/>
      <c r="E479" s="7"/>
      <c r="F479" s="7"/>
      <c r="G479" s="9"/>
      <c r="H479" s="7"/>
    </row>
    <row r="480" spans="1:8" ht="15.75" thickBot="1">
      <c r="A480" s="6"/>
      <c r="B480" s="8"/>
      <c r="C480" s="8"/>
      <c r="D480" s="6"/>
      <c r="E480" s="7"/>
      <c r="F480" s="7"/>
      <c r="G480" s="9"/>
      <c r="H480" s="7"/>
    </row>
    <row r="481" spans="1:8" ht="15.75" thickBot="1">
      <c r="A481" s="6"/>
      <c r="B481" s="8"/>
      <c r="C481" s="8"/>
      <c r="D481" s="6"/>
      <c r="E481" s="7"/>
      <c r="F481" s="7"/>
      <c r="G481" s="9"/>
      <c r="H481" s="7"/>
    </row>
    <row r="482" spans="1:8" ht="15.75" thickBot="1">
      <c r="A482" s="6"/>
      <c r="B482" s="8"/>
      <c r="C482" s="8"/>
      <c r="D482" s="6"/>
      <c r="E482" s="7"/>
      <c r="F482" s="7"/>
      <c r="G482" s="9"/>
      <c r="H482" s="7"/>
    </row>
    <row r="483" spans="1:8" ht="15.75" thickBot="1">
      <c r="A483" s="6"/>
      <c r="B483" s="8"/>
      <c r="C483" s="8"/>
      <c r="D483" s="6"/>
      <c r="E483" s="7"/>
      <c r="F483" s="7"/>
      <c r="G483" s="9"/>
      <c r="H483" s="7"/>
    </row>
    <row r="484" spans="1:8" ht="15.75" thickBot="1">
      <c r="A484" s="6"/>
      <c r="B484" s="8"/>
      <c r="C484" s="8"/>
      <c r="D484" s="6"/>
      <c r="E484" s="7"/>
      <c r="F484" s="7"/>
      <c r="G484" s="9"/>
      <c r="H484" s="7"/>
    </row>
    <row r="485" spans="1:8" ht="15.75" thickBot="1">
      <c r="A485" s="6"/>
      <c r="B485" s="8"/>
      <c r="C485" s="8"/>
      <c r="D485" s="6"/>
      <c r="E485" s="7"/>
      <c r="F485" s="7"/>
      <c r="G485" s="9"/>
      <c r="H485" s="7"/>
    </row>
    <row r="486" spans="1:8" ht="15.75" thickBot="1">
      <c r="A486" s="6"/>
      <c r="B486" s="8"/>
      <c r="C486" s="8"/>
      <c r="D486" s="6"/>
      <c r="E486" s="7"/>
      <c r="F486" s="7"/>
      <c r="G486" s="9"/>
      <c r="H486" s="7"/>
    </row>
    <row r="487" spans="1:8" ht="15.75" thickBot="1">
      <c r="A487" s="6"/>
      <c r="B487" s="8"/>
      <c r="C487" s="8"/>
      <c r="D487" s="6"/>
      <c r="E487" s="7"/>
      <c r="F487" s="7"/>
      <c r="G487" s="9"/>
      <c r="H487" s="7"/>
    </row>
    <row r="488" spans="1:8" ht="15.75" thickBot="1">
      <c r="A488" s="6"/>
      <c r="B488" s="8"/>
      <c r="C488" s="8"/>
      <c r="D488" s="6"/>
      <c r="E488" s="7"/>
      <c r="F488" s="7"/>
      <c r="G488" s="9"/>
      <c r="H488" s="7"/>
    </row>
    <row r="489" spans="1:8" ht="15.75" thickBot="1">
      <c r="A489" s="6"/>
      <c r="B489" s="8"/>
      <c r="C489" s="8"/>
      <c r="D489" s="6"/>
      <c r="E489" s="7"/>
      <c r="F489" s="7"/>
      <c r="G489" s="9"/>
      <c r="H489" s="7"/>
    </row>
    <row r="490" spans="1:8" ht="15.75" thickBot="1">
      <c r="A490" s="6"/>
      <c r="B490" s="8"/>
      <c r="C490" s="8"/>
      <c r="D490" s="6"/>
      <c r="E490" s="7"/>
      <c r="F490" s="7"/>
      <c r="G490" s="9"/>
      <c r="H490" s="7"/>
    </row>
    <row r="491" spans="1:8" ht="15.75" thickBot="1">
      <c r="A491" s="6"/>
      <c r="B491" s="8"/>
      <c r="C491" s="8"/>
      <c r="D491" s="6"/>
      <c r="E491" s="7"/>
      <c r="F491" s="7"/>
      <c r="G491" s="9"/>
      <c r="H491" s="7"/>
    </row>
    <row r="492" spans="1:8" ht="15.75" thickBot="1">
      <c r="A492" s="6"/>
      <c r="B492" s="8"/>
      <c r="C492" s="8"/>
      <c r="D492" s="6"/>
      <c r="E492" s="7"/>
      <c r="F492" s="7"/>
      <c r="G492" s="9"/>
      <c r="H492" s="7"/>
    </row>
    <row r="493" spans="1:8" ht="15.75" thickBot="1">
      <c r="A493" s="6"/>
      <c r="B493" s="8"/>
      <c r="C493" s="8"/>
      <c r="D493" s="6"/>
      <c r="E493" s="7"/>
      <c r="F493" s="7"/>
      <c r="G493" s="9"/>
      <c r="H493" s="7"/>
    </row>
    <row r="494" spans="1:8" ht="15.75" thickBot="1">
      <c r="A494" s="6"/>
      <c r="B494" s="8"/>
      <c r="C494" s="8"/>
      <c r="D494" s="6"/>
      <c r="E494" s="7"/>
      <c r="F494" s="7"/>
      <c r="G494" s="9"/>
      <c r="H494" s="7"/>
    </row>
    <row r="495" spans="1:8" ht="15.75" thickBot="1">
      <c r="A495" s="6"/>
      <c r="B495" s="8"/>
      <c r="C495" s="8"/>
      <c r="D495" s="6"/>
      <c r="E495" s="7"/>
      <c r="F495" s="7"/>
      <c r="G495" s="9"/>
      <c r="H495" s="7"/>
    </row>
    <row r="496" spans="1:8" ht="15.75" thickBot="1">
      <c r="A496" s="6"/>
      <c r="B496" s="8"/>
      <c r="C496" s="8"/>
      <c r="D496" s="6"/>
      <c r="E496" s="7"/>
      <c r="F496" s="7"/>
      <c r="G496" s="9"/>
      <c r="H496" s="7"/>
    </row>
    <row r="497" spans="1:8" ht="15.75" thickBot="1">
      <c r="A497" s="6"/>
      <c r="B497" s="8"/>
      <c r="C497" s="8"/>
      <c r="D497" s="6"/>
      <c r="E497" s="7"/>
      <c r="F497" s="7"/>
      <c r="G497" s="9"/>
      <c r="H497" s="7"/>
    </row>
    <row r="498" spans="1:8" ht="15.75" thickBot="1">
      <c r="A498" s="6"/>
      <c r="B498" s="8"/>
      <c r="C498" s="8"/>
      <c r="D498" s="6"/>
      <c r="E498" s="7"/>
      <c r="F498" s="7"/>
      <c r="G498" s="9"/>
      <c r="H498" s="7"/>
    </row>
    <row r="499" spans="1:8" ht="15.75" thickBot="1">
      <c r="A499" s="6"/>
      <c r="B499" s="8"/>
      <c r="C499" s="8"/>
      <c r="D499" s="6"/>
      <c r="E499" s="7"/>
      <c r="F499" s="7"/>
      <c r="G499" s="9"/>
      <c r="H499" s="7"/>
    </row>
    <row r="500" spans="1:8" ht="15.75" thickBot="1">
      <c r="A500" s="6"/>
      <c r="B500" s="8"/>
      <c r="C500" s="8"/>
      <c r="D500" s="6"/>
      <c r="E500" s="7"/>
      <c r="F500" s="7"/>
      <c r="G500" s="9"/>
      <c r="H500" s="7"/>
    </row>
    <row r="501" spans="1:8" ht="15.75" thickBot="1">
      <c r="A501" s="6"/>
      <c r="B501" s="8"/>
      <c r="C501" s="8"/>
      <c r="D501" s="6"/>
      <c r="E501" s="7"/>
      <c r="F501" s="7"/>
      <c r="G501" s="9"/>
      <c r="H501" s="7"/>
    </row>
    <row r="502" spans="1:8" ht="15.75" thickBot="1">
      <c r="A502" s="6"/>
      <c r="B502" s="8"/>
      <c r="C502" s="8"/>
      <c r="D502" s="6"/>
      <c r="E502" s="7"/>
      <c r="F502" s="7"/>
      <c r="G502" s="9"/>
      <c r="H502" s="7"/>
    </row>
    <row r="503" spans="1:8" ht="15.75" thickBot="1">
      <c r="A503" s="6"/>
      <c r="B503" s="8"/>
      <c r="C503" s="8"/>
      <c r="D503" s="6"/>
      <c r="E503" s="7"/>
      <c r="F503" s="7"/>
      <c r="G503" s="9"/>
      <c r="H503" s="7"/>
    </row>
    <row r="504" spans="1:8" ht="15.75" thickBot="1">
      <c r="A504" s="6"/>
      <c r="B504" s="8"/>
      <c r="C504" s="8"/>
      <c r="D504" s="6"/>
      <c r="E504" s="7"/>
      <c r="F504" s="7"/>
      <c r="G504" s="9"/>
      <c r="H504" s="7"/>
    </row>
    <row r="505" spans="1:8" ht="15.75" thickBot="1">
      <c r="A505" s="6"/>
      <c r="B505" s="8"/>
      <c r="C505" s="8"/>
      <c r="D505" s="6"/>
      <c r="E505" s="7"/>
      <c r="F505" s="7"/>
      <c r="G505" s="9"/>
      <c r="H505" s="7"/>
    </row>
    <row r="506" spans="1:8" ht="15.75" thickBot="1">
      <c r="A506" s="6"/>
      <c r="B506" s="8"/>
      <c r="C506" s="8"/>
      <c r="D506" s="6"/>
      <c r="E506" s="7"/>
      <c r="F506" s="7"/>
      <c r="G506" s="9"/>
      <c r="H506" s="7"/>
    </row>
    <row r="507" spans="1:8" ht="15.75" thickBot="1">
      <c r="A507" s="6"/>
      <c r="B507" s="8"/>
      <c r="C507" s="8"/>
      <c r="D507" s="6"/>
      <c r="E507" s="7"/>
      <c r="F507" s="7"/>
      <c r="G507" s="9"/>
      <c r="H507" s="7"/>
    </row>
    <row r="508" spans="1:8" ht="15.75" thickBot="1">
      <c r="A508" s="6"/>
      <c r="B508" s="8"/>
      <c r="C508" s="8"/>
      <c r="D508" s="6"/>
      <c r="E508" s="7"/>
      <c r="F508" s="7"/>
      <c r="G508" s="9"/>
      <c r="H508" s="7"/>
    </row>
    <row r="509" spans="1:8" ht="15.75" thickBot="1">
      <c r="A509" s="6"/>
      <c r="B509" s="8"/>
      <c r="C509" s="8"/>
      <c r="D509" s="6"/>
      <c r="E509" s="7"/>
      <c r="F509" s="7"/>
      <c r="G509" s="9"/>
      <c r="H509" s="7"/>
    </row>
    <row r="510" spans="1:8" ht="15.75" thickBot="1">
      <c r="A510" s="6"/>
      <c r="B510" s="8"/>
      <c r="C510" s="8"/>
      <c r="D510" s="6"/>
      <c r="E510" s="7"/>
      <c r="F510" s="7"/>
      <c r="G510" s="9"/>
      <c r="H510" s="7"/>
    </row>
    <row r="511" spans="1:8" ht="15.75" thickBot="1">
      <c r="A511" s="6"/>
      <c r="B511" s="8"/>
      <c r="C511" s="8"/>
      <c r="D511" s="6"/>
      <c r="E511" s="7"/>
      <c r="F511" s="7"/>
      <c r="G511" s="9"/>
      <c r="H511" s="7"/>
    </row>
    <row r="512" spans="1:8" ht="15.75" thickBot="1">
      <c r="A512" s="6"/>
      <c r="B512" s="8"/>
      <c r="C512" s="8"/>
      <c r="D512" s="6"/>
      <c r="E512" s="7"/>
      <c r="F512" s="7"/>
      <c r="G512" s="9"/>
      <c r="H512" s="7"/>
    </row>
    <row r="513" spans="1:8" ht="15.75" thickBot="1">
      <c r="A513" s="6"/>
      <c r="B513" s="8"/>
      <c r="C513" s="8"/>
      <c r="D513" s="6"/>
      <c r="E513" s="7"/>
      <c r="F513" s="7"/>
      <c r="G513" s="9"/>
      <c r="H513" s="7"/>
    </row>
    <row r="514" spans="1:8" ht="15.75" thickBot="1">
      <c r="A514" s="6"/>
      <c r="B514" s="8"/>
      <c r="C514" s="8"/>
      <c r="D514" s="6"/>
      <c r="E514" s="7"/>
      <c r="F514" s="7"/>
      <c r="G514" s="9"/>
      <c r="H514" s="7"/>
    </row>
    <row r="515" spans="1:8" ht="15.75" thickBot="1">
      <c r="A515" s="6"/>
      <c r="B515" s="8"/>
      <c r="C515" s="8"/>
      <c r="D515" s="6"/>
      <c r="E515" s="7"/>
      <c r="F515" s="7"/>
      <c r="G515" s="9"/>
      <c r="H515" s="7"/>
    </row>
    <row r="516" spans="1:8" ht="15.75" thickBot="1">
      <c r="A516" s="6"/>
      <c r="B516" s="8"/>
      <c r="C516" s="8"/>
      <c r="D516" s="6"/>
      <c r="E516" s="7"/>
      <c r="F516" s="7"/>
      <c r="G516" s="9"/>
      <c r="H516" s="7"/>
    </row>
    <row r="517" spans="1:8" ht="15.75" thickBot="1">
      <c r="A517" s="6"/>
      <c r="B517" s="8"/>
      <c r="C517" s="8"/>
      <c r="D517" s="6"/>
      <c r="E517" s="7"/>
      <c r="F517" s="7"/>
      <c r="G517" s="9"/>
      <c r="H517" s="7"/>
    </row>
    <row r="518" spans="1:8" ht="15.75" thickBot="1">
      <c r="A518" s="6"/>
      <c r="B518" s="8"/>
      <c r="C518" s="8"/>
      <c r="D518" s="6"/>
      <c r="E518" s="7"/>
      <c r="F518" s="7"/>
      <c r="G518" s="9"/>
      <c r="H518" s="7"/>
    </row>
    <row r="519" spans="1:8" ht="15.75" thickBot="1">
      <c r="A519" s="6"/>
      <c r="B519" s="8"/>
      <c r="C519" s="8"/>
      <c r="D519" s="6"/>
      <c r="E519" s="7"/>
      <c r="F519" s="7"/>
      <c r="G519" s="9"/>
      <c r="H519" s="7"/>
    </row>
    <row r="520" spans="1:8" ht="15.75" thickBot="1">
      <c r="A520" s="6"/>
      <c r="B520" s="8"/>
      <c r="C520" s="8"/>
      <c r="D520" s="6"/>
      <c r="E520" s="7"/>
      <c r="F520" s="7"/>
      <c r="G520" s="9"/>
      <c r="H520" s="7"/>
    </row>
    <row r="521" spans="1:8" ht="15.75" thickBot="1">
      <c r="A521" s="6"/>
      <c r="B521" s="8"/>
      <c r="C521" s="8"/>
      <c r="D521" s="6"/>
      <c r="E521" s="7"/>
      <c r="F521" s="7"/>
      <c r="G521" s="9"/>
      <c r="H521" s="7"/>
    </row>
    <row r="522" spans="1:8" ht="15.75" thickBot="1">
      <c r="A522" s="6"/>
      <c r="B522" s="8"/>
      <c r="C522" s="8"/>
      <c r="D522" s="6"/>
      <c r="E522" s="7"/>
      <c r="F522" s="7"/>
      <c r="G522" s="9"/>
      <c r="H522" s="7"/>
    </row>
    <row r="523" spans="1:8" ht="15.75" thickBot="1">
      <c r="A523" s="6"/>
      <c r="B523" s="8"/>
      <c r="C523" s="8"/>
      <c r="D523" s="6"/>
      <c r="E523" s="7"/>
      <c r="F523" s="7"/>
      <c r="G523" s="9"/>
      <c r="H523" s="7"/>
    </row>
    <row r="524" spans="1:8" ht="15.75" thickBot="1">
      <c r="A524" s="6"/>
      <c r="B524" s="8"/>
      <c r="C524" s="8"/>
      <c r="D524" s="6"/>
      <c r="E524" s="7"/>
      <c r="F524" s="7"/>
      <c r="G524" s="9"/>
      <c r="H524" s="7"/>
    </row>
    <row r="525" spans="1:8" ht="15.75" thickBot="1">
      <c r="A525" s="6"/>
      <c r="B525" s="8"/>
      <c r="C525" s="8"/>
      <c r="D525" s="6"/>
      <c r="E525" s="7"/>
      <c r="F525" s="7"/>
      <c r="G525" s="9"/>
      <c r="H525" s="7"/>
    </row>
    <row r="526" spans="1:8" ht="15.75" thickBot="1">
      <c r="A526" s="6"/>
      <c r="B526" s="8"/>
      <c r="C526" s="8"/>
      <c r="D526" s="6"/>
      <c r="E526" s="7"/>
      <c r="F526" s="7"/>
      <c r="G526" s="9"/>
      <c r="H526" s="7"/>
    </row>
    <row r="527" spans="1:8" ht="15.75" thickBot="1">
      <c r="A527" s="6"/>
      <c r="B527" s="8"/>
      <c r="C527" s="8"/>
      <c r="D527" s="6"/>
      <c r="E527" s="7"/>
      <c r="F527" s="7"/>
      <c r="G527" s="9"/>
      <c r="H527" s="7"/>
    </row>
    <row r="528" spans="1:8" ht="15.75" thickBot="1">
      <c r="A528" s="6"/>
      <c r="B528" s="8"/>
      <c r="C528" s="8"/>
      <c r="D528" s="6"/>
      <c r="E528" s="7"/>
      <c r="F528" s="7"/>
      <c r="G528" s="9"/>
      <c r="H528" s="7"/>
    </row>
    <row r="529" spans="1:8" ht="15.75" thickBot="1">
      <c r="A529" s="6"/>
      <c r="B529" s="8"/>
      <c r="C529" s="8"/>
      <c r="D529" s="6"/>
      <c r="E529" s="7"/>
      <c r="F529" s="7"/>
      <c r="G529" s="9"/>
      <c r="H529" s="7"/>
    </row>
    <row r="530" spans="1:8" ht="15.75" thickBot="1">
      <c r="A530" s="6"/>
      <c r="B530" s="8"/>
      <c r="C530" s="8"/>
      <c r="D530" s="6"/>
      <c r="E530" s="7"/>
      <c r="F530" s="7"/>
      <c r="G530" s="9"/>
      <c r="H530" s="7"/>
    </row>
    <row r="531" spans="1:8" ht="15.75" thickBot="1">
      <c r="A531" s="6"/>
      <c r="B531" s="8"/>
      <c r="C531" s="8"/>
      <c r="D531" s="6"/>
      <c r="E531" s="7"/>
      <c r="F531" s="7"/>
      <c r="G531" s="9"/>
      <c r="H531" s="7"/>
    </row>
    <row r="532" spans="1:8" ht="15.75" thickBot="1">
      <c r="A532" s="6"/>
      <c r="B532" s="8"/>
      <c r="C532" s="8"/>
      <c r="D532" s="6"/>
      <c r="E532" s="7"/>
      <c r="F532" s="7"/>
      <c r="G532" s="9"/>
      <c r="H532" s="7"/>
    </row>
    <row r="533" spans="1:8" ht="15.75" thickBot="1">
      <c r="A533" s="6"/>
      <c r="B533" s="8"/>
      <c r="C533" s="8"/>
      <c r="D533" s="6"/>
      <c r="E533" s="7"/>
      <c r="F533" s="7"/>
      <c r="G533" s="9"/>
      <c r="H533" s="7"/>
    </row>
    <row r="534" spans="1:8" ht="15.75" thickBot="1">
      <c r="A534" s="6"/>
      <c r="B534" s="8"/>
      <c r="C534" s="8"/>
      <c r="D534" s="6"/>
      <c r="E534" s="7"/>
      <c r="F534" s="7"/>
      <c r="G534" s="9"/>
      <c r="H534" s="7"/>
    </row>
    <row r="535" spans="1:8" ht="15.75" thickBot="1">
      <c r="A535" s="6"/>
      <c r="B535" s="8"/>
      <c r="C535" s="8"/>
      <c r="D535" s="6"/>
      <c r="E535" s="7"/>
      <c r="F535" s="7"/>
      <c r="G535" s="9"/>
      <c r="H535" s="7"/>
    </row>
    <row r="536" spans="1:8" ht="15.75" thickBot="1">
      <c r="A536" s="6"/>
      <c r="B536" s="8"/>
      <c r="C536" s="8"/>
      <c r="D536" s="6"/>
      <c r="E536" s="7"/>
      <c r="F536" s="7"/>
      <c r="G536" s="9"/>
      <c r="H536" s="7"/>
    </row>
    <row r="537" spans="1:8" ht="15.75" thickBot="1">
      <c r="A537" s="6"/>
      <c r="B537" s="8"/>
      <c r="C537" s="8"/>
      <c r="D537" s="6"/>
      <c r="E537" s="7"/>
      <c r="F537" s="7"/>
      <c r="G537" s="9"/>
      <c r="H537" s="7"/>
    </row>
    <row r="538" spans="1:8" ht="15.75" thickBot="1">
      <c r="A538" s="6"/>
      <c r="B538" s="8"/>
      <c r="C538" s="8"/>
      <c r="D538" s="6"/>
      <c r="E538" s="7"/>
      <c r="F538" s="7"/>
      <c r="G538" s="9"/>
      <c r="H538" s="7"/>
    </row>
    <row r="539" spans="1:8" ht="15.75" thickBot="1">
      <c r="A539" s="6"/>
      <c r="B539" s="8"/>
      <c r="C539" s="8"/>
      <c r="D539" s="6"/>
      <c r="E539" s="7"/>
      <c r="F539" s="7"/>
      <c r="G539" s="9"/>
      <c r="H539" s="7"/>
    </row>
    <row r="540" spans="1:8" ht="15.75" thickBot="1">
      <c r="A540" s="6"/>
      <c r="B540" s="8"/>
      <c r="C540" s="8"/>
      <c r="D540" s="6"/>
      <c r="E540" s="7"/>
      <c r="F540" s="7"/>
      <c r="G540" s="9"/>
      <c r="H540" s="7"/>
    </row>
    <row r="541" spans="1:8" ht="15.75" thickBot="1">
      <c r="A541" s="6"/>
      <c r="B541" s="8"/>
      <c r="C541" s="8"/>
      <c r="D541" s="6"/>
      <c r="E541" s="7"/>
      <c r="F541" s="7"/>
      <c r="G541" s="9"/>
      <c r="H541" s="7"/>
    </row>
    <row r="542" spans="1:8" ht="15.75" thickBot="1">
      <c r="A542" s="6"/>
      <c r="B542" s="8"/>
      <c r="C542" s="8"/>
      <c r="D542" s="6"/>
      <c r="E542" s="7"/>
      <c r="F542" s="7"/>
      <c r="G542" s="9"/>
      <c r="H542" s="7"/>
    </row>
    <row r="543" spans="1:8" ht="15.75" thickBot="1">
      <c r="A543" s="6"/>
      <c r="B543" s="8"/>
      <c r="C543" s="8"/>
      <c r="D543" s="6"/>
      <c r="E543" s="7"/>
      <c r="F543" s="7"/>
      <c r="G543" s="9"/>
      <c r="H543" s="7"/>
    </row>
    <row r="544" spans="1:8" ht="15.75" thickBot="1">
      <c r="A544" s="6"/>
      <c r="B544" s="8"/>
      <c r="C544" s="8"/>
      <c r="D544" s="6"/>
      <c r="E544" s="7"/>
      <c r="F544" s="7"/>
      <c r="G544" s="9"/>
      <c r="H544" s="7"/>
    </row>
    <row r="545" spans="1:8" ht="15.75" thickBot="1">
      <c r="A545" s="6"/>
      <c r="B545" s="8"/>
      <c r="C545" s="8"/>
      <c r="D545" s="6"/>
      <c r="E545" s="7"/>
      <c r="F545" s="7"/>
      <c r="G545" s="9"/>
      <c r="H545" s="7"/>
    </row>
    <row r="546" spans="1:8" ht="15.75" thickBot="1">
      <c r="A546" s="6"/>
      <c r="B546" s="8"/>
      <c r="C546" s="8"/>
      <c r="D546" s="6"/>
      <c r="E546" s="7"/>
      <c r="F546" s="7"/>
      <c r="G546" s="9"/>
      <c r="H546" s="7"/>
    </row>
    <row r="547" spans="1:8" ht="15.75" thickBot="1">
      <c r="A547" s="6"/>
      <c r="B547" s="8"/>
      <c r="C547" s="8"/>
      <c r="D547" s="6"/>
      <c r="E547" s="7"/>
      <c r="F547" s="7"/>
      <c r="G547" s="9"/>
      <c r="H547" s="7"/>
    </row>
    <row r="548" spans="1:8" ht="15.75" thickBot="1">
      <c r="A548" s="6"/>
      <c r="B548" s="8"/>
      <c r="C548" s="8"/>
      <c r="D548" s="6"/>
      <c r="E548" s="7"/>
      <c r="F548" s="7"/>
      <c r="G548" s="9"/>
      <c r="H548" s="7"/>
    </row>
    <row r="549" spans="1:8" ht="15.75" thickBot="1">
      <c r="A549" s="6"/>
      <c r="B549" s="8"/>
      <c r="C549" s="8"/>
      <c r="D549" s="6"/>
      <c r="E549" s="7"/>
      <c r="F549" s="7"/>
      <c r="G549" s="9"/>
      <c r="H549" s="7"/>
    </row>
    <row r="550" spans="1:8" ht="15.75" thickBot="1">
      <c r="A550" s="6"/>
      <c r="B550" s="8"/>
      <c r="C550" s="8"/>
      <c r="D550" s="6"/>
      <c r="E550" s="7"/>
      <c r="F550" s="7"/>
      <c r="G550" s="9"/>
      <c r="H550" s="7"/>
    </row>
    <row r="551" spans="1:8" ht="15.75" thickBot="1">
      <c r="A551" s="6"/>
      <c r="B551" s="8"/>
      <c r="C551" s="8"/>
      <c r="D551" s="6"/>
      <c r="E551" s="7"/>
      <c r="F551" s="7"/>
      <c r="G551" s="9"/>
      <c r="H551" s="7"/>
    </row>
    <row r="552" spans="1:8" ht="15.75" thickBot="1">
      <c r="A552" s="6"/>
      <c r="B552" s="8"/>
      <c r="C552" s="8"/>
      <c r="D552" s="6"/>
      <c r="E552" s="7"/>
      <c r="F552" s="7"/>
      <c r="G552" s="9"/>
      <c r="H552" s="7"/>
    </row>
    <row r="553" spans="1:8" ht="15.75" thickBot="1">
      <c r="A553" s="6"/>
      <c r="B553" s="8"/>
      <c r="C553" s="8"/>
      <c r="D553" s="6"/>
      <c r="E553" s="7"/>
      <c r="F553" s="7"/>
      <c r="G553" s="9"/>
      <c r="H553" s="7"/>
    </row>
    <row r="554" spans="1:8" ht="15.75" thickBot="1">
      <c r="A554" s="6"/>
      <c r="B554" s="8"/>
      <c r="C554" s="8"/>
      <c r="D554" s="6"/>
      <c r="E554" s="7"/>
      <c r="F554" s="7"/>
      <c r="G554" s="9"/>
      <c r="H554" s="7"/>
    </row>
    <row r="555" spans="1:8" ht="15.75" thickBot="1">
      <c r="A555" s="6"/>
      <c r="B555" s="8"/>
      <c r="C555" s="8"/>
      <c r="D555" s="6"/>
      <c r="E555" s="7"/>
      <c r="F555" s="7"/>
      <c r="G555" s="9"/>
      <c r="H555" s="7"/>
    </row>
    <row r="556" spans="1:8" ht="15.75" thickBot="1">
      <c r="A556" s="6"/>
      <c r="B556" s="8"/>
      <c r="C556" s="8"/>
      <c r="D556" s="6"/>
      <c r="E556" s="7"/>
      <c r="F556" s="7"/>
      <c r="G556" s="9"/>
      <c r="H556" s="7"/>
    </row>
    <row r="557" spans="1:8" ht="15.75" thickBot="1">
      <c r="A557" s="6"/>
      <c r="B557" s="8"/>
      <c r="C557" s="8"/>
      <c r="D557" s="6"/>
      <c r="E557" s="7"/>
      <c r="F557" s="7"/>
      <c r="G557" s="9"/>
      <c r="H557" s="7"/>
    </row>
    <row r="558" spans="1:8" ht="15.75" thickBot="1">
      <c r="A558" s="6"/>
      <c r="B558" s="8"/>
      <c r="C558" s="8"/>
      <c r="D558" s="6"/>
      <c r="E558" s="7"/>
      <c r="F558" s="7"/>
      <c r="G558" s="9"/>
      <c r="H558" s="7"/>
    </row>
    <row r="559" spans="1:8" ht="15.75" thickBot="1">
      <c r="A559" s="6"/>
      <c r="B559" s="8"/>
      <c r="C559" s="8"/>
      <c r="D559" s="6"/>
      <c r="E559" s="7"/>
      <c r="F559" s="7"/>
      <c r="G559" s="9"/>
      <c r="H559" s="7"/>
    </row>
    <row r="560" spans="1:8" ht="15.75" thickBot="1">
      <c r="A560" s="6"/>
      <c r="B560" s="8"/>
      <c r="C560" s="8"/>
      <c r="D560" s="6"/>
      <c r="E560" s="7"/>
      <c r="F560" s="7"/>
      <c r="G560" s="9"/>
      <c r="H560" s="7"/>
    </row>
    <row r="561" spans="1:8" ht="15.75" thickBot="1">
      <c r="A561" s="6"/>
      <c r="B561" s="8"/>
      <c r="C561" s="8"/>
      <c r="D561" s="6"/>
      <c r="E561" s="7"/>
      <c r="F561" s="7"/>
      <c r="G561" s="9"/>
      <c r="H561" s="7"/>
    </row>
    <row r="562" spans="1:8" ht="15.75" thickBot="1">
      <c r="A562" s="6"/>
      <c r="B562" s="8"/>
      <c r="C562" s="8"/>
      <c r="D562" s="6"/>
      <c r="E562" s="7"/>
      <c r="F562" s="7"/>
      <c r="G562" s="9"/>
      <c r="H562" s="7"/>
    </row>
    <row r="563" spans="1:8" ht="15.75" thickBot="1">
      <c r="A563" s="6"/>
      <c r="B563" s="8"/>
      <c r="C563" s="8"/>
      <c r="D563" s="6"/>
      <c r="E563" s="7"/>
      <c r="F563" s="7"/>
      <c r="G563" s="9"/>
      <c r="H563" s="7"/>
    </row>
    <row r="564" spans="1:8" ht="15.75" thickBot="1">
      <c r="A564" s="6"/>
      <c r="B564" s="8"/>
      <c r="C564" s="8"/>
      <c r="D564" s="6"/>
      <c r="E564" s="7"/>
      <c r="F564" s="7"/>
      <c r="G564" s="9"/>
      <c r="H564" s="7"/>
    </row>
    <row r="565" spans="1:8" ht="15.75" thickBot="1">
      <c r="A565" s="6"/>
      <c r="B565" s="8"/>
      <c r="C565" s="8"/>
      <c r="D565" s="6"/>
      <c r="E565" s="7"/>
      <c r="F565" s="7"/>
      <c r="G565" s="9"/>
      <c r="H565" s="7"/>
    </row>
    <row r="566" spans="1:8" ht="15.75" thickBot="1">
      <c r="A566" s="6"/>
      <c r="B566" s="8"/>
      <c r="C566" s="8"/>
      <c r="D566" s="6"/>
      <c r="E566" s="7"/>
      <c r="F566" s="7"/>
      <c r="G566" s="9"/>
      <c r="H566" s="7"/>
    </row>
    <row r="567" spans="1:8" ht="15.75" thickBot="1">
      <c r="A567" s="6"/>
      <c r="B567" s="8"/>
      <c r="C567" s="8"/>
      <c r="D567" s="6"/>
      <c r="E567" s="7"/>
      <c r="F567" s="7"/>
      <c r="G567" s="9"/>
      <c r="H567" s="7"/>
    </row>
    <row r="568" spans="1:8" ht="15.75" thickBot="1">
      <c r="A568" s="6"/>
      <c r="B568" s="8"/>
      <c r="C568" s="8"/>
      <c r="D568" s="6"/>
      <c r="E568" s="7"/>
      <c r="F568" s="7"/>
      <c r="G568" s="9"/>
      <c r="H568" s="7"/>
    </row>
    <row r="569" spans="1:8" ht="15.75" thickBot="1">
      <c r="A569" s="6"/>
      <c r="B569" s="8"/>
      <c r="C569" s="8"/>
      <c r="D569" s="6"/>
      <c r="E569" s="7"/>
      <c r="F569" s="7"/>
      <c r="G569" s="9"/>
      <c r="H569" s="7"/>
    </row>
    <row r="570" spans="1:8" ht="15.75" thickBot="1">
      <c r="A570" s="6"/>
      <c r="B570" s="8"/>
      <c r="C570" s="8"/>
      <c r="D570" s="6"/>
      <c r="E570" s="7"/>
      <c r="F570" s="7"/>
      <c r="G570" s="9"/>
      <c r="H570" s="7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9" sqref="C6:G19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8.421875" style="1" customWidth="1"/>
    <col min="4" max="4" width="8.8515625" style="1" customWidth="1"/>
    <col min="5" max="5" width="16.00390625" style="1" bestFit="1" customWidth="1"/>
    <col min="6" max="6" width="10.421875" style="1" bestFit="1" customWidth="1"/>
    <col min="7" max="7" width="16.00390625" style="1" bestFit="1" customWidth="1"/>
    <col min="8" max="16384" width="8.8515625" style="1" customWidth="1"/>
  </cols>
  <sheetData>
    <row r="1" spans="1:8" ht="32.25" customHeight="1">
      <c r="A1" s="10" t="s">
        <v>38</v>
      </c>
      <c r="B1" s="64"/>
      <c r="C1" s="65"/>
      <c r="D1" s="65"/>
      <c r="E1" s="64"/>
      <c r="F1" s="64"/>
      <c r="G1" s="65"/>
      <c r="H1" s="20"/>
    </row>
    <row r="2" spans="1:8" ht="18.75" customHeight="1">
      <c r="A2" s="66" t="s">
        <v>39</v>
      </c>
      <c r="B2" s="67"/>
      <c r="C2" s="68"/>
      <c r="D2" s="79">
        <f>'State Penalty Payments'!D2</f>
        <v>43677</v>
      </c>
      <c r="E2" s="80"/>
      <c r="F2" s="80"/>
      <c r="G2" s="68"/>
      <c r="H2" s="20"/>
    </row>
    <row r="4" spans="2:3" ht="18.75">
      <c r="B4" s="11" t="s">
        <v>11</v>
      </c>
      <c r="C4" s="11"/>
    </row>
    <row r="5" ht="5.25" customHeight="1">
      <c r="B5" s="12"/>
    </row>
    <row r="6" spans="2:7" s="5" customFormat="1" ht="42.75">
      <c r="B6" s="13" t="s">
        <v>30</v>
      </c>
      <c r="C6" s="136">
        <f>SUM('State Penalty Payments'!F:F)</f>
        <v>5347952.49</v>
      </c>
      <c r="D6" s="85"/>
      <c r="E6" s="85"/>
      <c r="F6" s="85"/>
      <c r="G6" s="85"/>
    </row>
    <row r="7" spans="2:7" ht="15">
      <c r="B7" s="14"/>
      <c r="C7" s="20"/>
      <c r="D7" s="20"/>
      <c r="E7" s="20"/>
      <c r="F7" s="20"/>
      <c r="G7" s="20"/>
    </row>
    <row r="8" spans="2:7" ht="28.5">
      <c r="B8" s="13" t="s">
        <v>34</v>
      </c>
      <c r="C8" s="136">
        <v>70032707.05</v>
      </c>
      <c r="D8" s="20"/>
      <c r="E8" s="20"/>
      <c r="F8" s="20"/>
      <c r="G8" s="20"/>
    </row>
    <row r="9" spans="2:7" s="15" customFormat="1" ht="15">
      <c r="B9" s="16"/>
      <c r="C9" s="137"/>
      <c r="D9" s="138"/>
      <c r="E9" s="138"/>
      <c r="F9" s="138"/>
      <c r="G9" s="138"/>
    </row>
    <row r="10" spans="2:7" ht="28.5">
      <c r="B10" s="13" t="s">
        <v>31</v>
      </c>
      <c r="C10" s="136">
        <v>13637740.040000001</v>
      </c>
      <c r="D10" s="20"/>
      <c r="E10" s="20"/>
      <c r="F10" s="20"/>
      <c r="G10" s="20"/>
    </row>
    <row r="11" spans="2:7" s="15" customFormat="1" ht="15">
      <c r="B11" s="16"/>
      <c r="C11" s="137"/>
      <c r="D11" s="138"/>
      <c r="E11" s="138"/>
      <c r="F11" s="138"/>
      <c r="G11" s="138"/>
    </row>
    <row r="12" spans="2:7" s="5" customFormat="1" ht="42.75">
      <c r="B12" s="13" t="s">
        <v>32</v>
      </c>
      <c r="C12" s="136">
        <f>SUM('Receivables Assigned'!K6:K17)</f>
        <v>0</v>
      </c>
      <c r="D12" s="85"/>
      <c r="E12" s="85"/>
      <c r="F12" s="85"/>
      <c r="G12" s="85"/>
    </row>
    <row r="13" spans="2:7" ht="15">
      <c r="B13" s="14"/>
      <c r="C13" s="20"/>
      <c r="D13" s="20"/>
      <c r="E13" s="20"/>
      <c r="F13" s="20"/>
      <c r="G13" s="20"/>
    </row>
    <row r="14" spans="2:7" s="5" customFormat="1" ht="32.25" customHeight="1">
      <c r="B14" s="13" t="s">
        <v>33</v>
      </c>
      <c r="C14" s="136">
        <f>C12</f>
        <v>0</v>
      </c>
      <c r="D14" s="85"/>
      <c r="E14" s="85"/>
      <c r="F14" s="85"/>
      <c r="G14" s="85"/>
    </row>
    <row r="15" spans="2:7" ht="15">
      <c r="B15" s="14"/>
      <c r="C15" s="20"/>
      <c r="D15" s="139"/>
      <c r="E15" s="139"/>
      <c r="F15" s="139"/>
      <c r="G15" s="139"/>
    </row>
    <row r="16" spans="2:7" s="5" customFormat="1" ht="32.25" customHeight="1">
      <c r="B16" s="13" t="s">
        <v>29</v>
      </c>
      <c r="C16" s="136">
        <f>SUM('Invoice outstanding'!F:F)</f>
        <v>55813642.92999994</v>
      </c>
      <c r="D16" s="85"/>
      <c r="E16" s="85"/>
      <c r="F16" s="85"/>
      <c r="G16" s="85"/>
    </row>
    <row r="17" spans="3:7" ht="15">
      <c r="C17" s="20"/>
      <c r="D17" s="140" t="s">
        <v>10</v>
      </c>
      <c r="E17" s="140"/>
      <c r="F17" s="140" t="s">
        <v>35</v>
      </c>
      <c r="G17" s="140"/>
    </row>
    <row r="18" spans="3:7" ht="15">
      <c r="C18" s="20"/>
      <c r="D18" s="139" t="s">
        <v>36</v>
      </c>
      <c r="E18" s="139" t="s">
        <v>37</v>
      </c>
      <c r="F18" s="139" t="s">
        <v>36</v>
      </c>
      <c r="G18" s="139" t="s">
        <v>37</v>
      </c>
    </row>
    <row r="19" spans="2:7" ht="28.5">
      <c r="B19" s="13" t="s">
        <v>1</v>
      </c>
      <c r="C19" s="136">
        <v>656232524.73</v>
      </c>
      <c r="D19" s="141">
        <v>552</v>
      </c>
      <c r="E19" s="136">
        <f>80712513.05+C14</f>
        <v>80712513.05</v>
      </c>
      <c r="F19" s="141">
        <f>8354-D19</f>
        <v>7802</v>
      </c>
      <c r="G19" s="142">
        <f>C19-E19</f>
        <v>575520011.6800001</v>
      </c>
    </row>
    <row r="20" ht="15">
      <c r="C20" s="34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1" sqref="C11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3.140625" style="1" customWidth="1"/>
    <col min="4" max="16384" width="8.8515625" style="1" customWidth="1"/>
  </cols>
  <sheetData>
    <row r="1" spans="1:7" ht="32.25" customHeight="1" thickBot="1">
      <c r="A1" s="22" t="s">
        <v>38</v>
      </c>
      <c r="B1" s="75"/>
      <c r="C1" s="76"/>
      <c r="D1" s="77"/>
      <c r="E1" s="75"/>
      <c r="F1" s="75"/>
      <c r="G1" s="78"/>
    </row>
    <row r="2" spans="1:7" ht="18.75" customHeight="1">
      <c r="A2" s="66" t="s">
        <v>39</v>
      </c>
      <c r="B2" s="67"/>
      <c r="C2" s="68"/>
      <c r="D2" s="123">
        <f>'Receivables Assigned'!B2</f>
        <v>43677</v>
      </c>
      <c r="E2" s="123"/>
      <c r="F2" s="123"/>
      <c r="G2" s="68"/>
    </row>
    <row r="3" spans="1:7" s="5" customFormat="1" ht="15">
      <c r="A3" s="1"/>
      <c r="B3" s="1"/>
      <c r="C3" s="1"/>
      <c r="D3" s="1"/>
      <c r="E3" s="1"/>
      <c r="F3" s="1"/>
      <c r="G3" s="1"/>
    </row>
    <row r="4" spans="1:7" s="5" customFormat="1" ht="18.75">
      <c r="A4" s="1"/>
      <c r="B4" s="17" t="s">
        <v>12</v>
      </c>
      <c r="C4" s="1"/>
      <c r="D4" s="1"/>
      <c r="E4" s="1"/>
      <c r="F4" s="1"/>
      <c r="G4" s="1"/>
    </row>
    <row r="5" spans="1:7" s="5" customFormat="1" ht="4.5" customHeight="1">
      <c r="A5" s="1"/>
      <c r="B5" s="1"/>
      <c r="C5" s="1"/>
      <c r="D5" s="1"/>
      <c r="E5" s="1"/>
      <c r="F5" s="1"/>
      <c r="G5" s="1"/>
    </row>
    <row r="6" spans="2:3" s="5" customFormat="1" ht="32.25" customHeight="1">
      <c r="B6" s="13" t="s">
        <v>2</v>
      </c>
      <c r="C6" s="18">
        <v>0</v>
      </c>
    </row>
    <row r="7" spans="1:7" ht="15">
      <c r="A7" s="5"/>
      <c r="B7" s="16"/>
      <c r="C7" s="19"/>
      <c r="D7" s="5"/>
      <c r="E7" s="5"/>
      <c r="F7" s="5"/>
      <c r="G7" s="5"/>
    </row>
    <row r="8" spans="2:4" s="5" customFormat="1" ht="32.25" customHeight="1">
      <c r="B8" s="13" t="s">
        <v>7</v>
      </c>
      <c r="C8" s="18">
        <v>2</v>
      </c>
      <c r="D8" s="4"/>
    </row>
    <row r="9" spans="1:7" s="5" customFormat="1" ht="15">
      <c r="A9" s="1"/>
      <c r="B9" s="14"/>
      <c r="C9" s="1"/>
      <c r="D9" s="1"/>
      <c r="E9" s="1"/>
      <c r="F9" s="1"/>
      <c r="G9" s="1"/>
    </row>
    <row r="10" spans="2:3" s="5" customFormat="1" ht="32.25" customHeight="1">
      <c r="B10" s="13" t="s">
        <v>3</v>
      </c>
      <c r="C10" s="18">
        <v>50</v>
      </c>
    </row>
    <row r="11" spans="1:7" ht="15">
      <c r="A11" s="5"/>
      <c r="B11" s="16"/>
      <c r="C11" s="19"/>
      <c r="D11" s="5"/>
      <c r="E11" s="5"/>
      <c r="F11" s="5"/>
      <c r="G11" s="5"/>
    </row>
    <row r="12" spans="2:3" s="5" customFormat="1" ht="32.25" customHeight="1">
      <c r="B12" s="13" t="s">
        <v>8</v>
      </c>
      <c r="C12" s="18">
        <v>0</v>
      </c>
    </row>
    <row r="13" ht="15">
      <c r="B13" s="14"/>
    </row>
    <row r="14" spans="2:7" s="5" customFormat="1" ht="32.25" customHeight="1">
      <c r="B14" s="13" t="s">
        <v>4</v>
      </c>
      <c r="C14" s="18">
        <v>0</v>
      </c>
      <c r="F14" s="14"/>
      <c r="G14" s="1"/>
    </row>
    <row r="15" ht="15">
      <c r="B15" s="14"/>
    </row>
    <row r="16" spans="2:4" s="5" customFormat="1" ht="32.25" customHeight="1">
      <c r="B16" s="13" t="s">
        <v>5</v>
      </c>
      <c r="C16" s="18">
        <v>0</v>
      </c>
      <c r="D16" s="4"/>
    </row>
    <row r="18" spans="1:7" ht="28.5">
      <c r="A18" s="5"/>
      <c r="B18" s="13" t="s">
        <v>6</v>
      </c>
      <c r="C18" s="18">
        <v>0</v>
      </c>
      <c r="D18" s="4"/>
      <c r="E18" s="5"/>
      <c r="F18" s="5"/>
      <c r="G18" s="5"/>
    </row>
    <row r="20" spans="2:3" ht="15">
      <c r="B20" s="20"/>
      <c r="C20" s="20"/>
    </row>
    <row r="23" ht="15">
      <c r="B23" s="21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2019-08-29T19:14:02Z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