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Receivables Assigned" sheetId="1" r:id="rId1"/>
    <sheet name="Invoice outstanding" sheetId="2" r:id="rId2"/>
    <sheet name="State Invoice Payments" sheetId="3" r:id="rId3"/>
    <sheet name="State Penalty Payments" sheetId="4" r:id="rId4"/>
    <sheet name="Invoice summary" sheetId="5" r:id="rId5"/>
    <sheet name="Outreach stats" sheetId="6" r:id="rId6"/>
  </sheets>
  <externalReferences>
    <externalReference r:id="rId9"/>
  </externalReferences>
  <definedNames>
    <definedName name="_xlnm._FilterDatabase" localSheetId="1" hidden="1">'Invoice outstanding'!$A$5:$G$422</definedName>
    <definedName name="_xlnm._FilterDatabase" localSheetId="2" hidden="1">'State Invoice Payments'!$A$5:$H$5</definedName>
    <definedName name="_xlnm.Print_Area" localSheetId="1">'Invoice outstanding'!$A$1:$G$122</definedName>
    <definedName name="_xlnm.Print_Area" localSheetId="4">'Invoice summary'!$A$1:$G$21</definedName>
    <definedName name="_xlnm.Print_Area" localSheetId="5">'Outreach stats'!$A$1:$G$20</definedName>
    <definedName name="_xlnm.Print_Area" localSheetId="2">'State Invoice Payments'!$A$1:$H$88</definedName>
  </definedNames>
  <calcPr fullCalcOnLoad="1"/>
</workbook>
</file>

<file path=xl/sharedStrings.xml><?xml version="1.0" encoding="utf-8"?>
<sst xmlns="http://schemas.openxmlformats.org/spreadsheetml/2006/main" count="1016" uniqueCount="140">
  <si>
    <t>State payments received</t>
  </si>
  <si>
    <t>Receivables purchased to date</t>
  </si>
  <si>
    <t>Number of calls to eligible vendors</t>
  </si>
  <si>
    <t>Number of emails sent to vendors</t>
  </si>
  <si>
    <t>Online registrations</t>
  </si>
  <si>
    <t>Consent forms submitted</t>
  </si>
  <si>
    <t>Vendors denied participation</t>
  </si>
  <si>
    <t>Number of inbound calls</t>
  </si>
  <si>
    <t>In-person meetings</t>
  </si>
  <si>
    <t>Receivables Assigned</t>
  </si>
  <si>
    <t>VPP</t>
  </si>
  <si>
    <t>Invoice Summary</t>
  </si>
  <si>
    <t>Outreach Stats</t>
  </si>
  <si>
    <t>VENDOR
NAME</t>
  </si>
  <si>
    <t>VOUCHER
NUM</t>
  </si>
  <si>
    <t>INVOICE
NUM</t>
  </si>
  <si>
    <t>FISCAL
YEAR</t>
  </si>
  <si>
    <t>AGENCY</t>
  </si>
  <si>
    <t>OBJECT</t>
  </si>
  <si>
    <t>APPROP_CODE</t>
  </si>
  <si>
    <t>AMOUNT</t>
  </si>
  <si>
    <t>Base Invoice Paid Date</t>
  </si>
  <si>
    <t>Base Invoice Recvd Amount</t>
  </si>
  <si>
    <t>VSI/VPP</t>
  </si>
  <si>
    <t>STATE CONTRACT NUM</t>
  </si>
  <si>
    <t>DATE OF VENDOR ASSIGNMENT</t>
  </si>
  <si>
    <t>PENALTY PAID DATE</t>
  </si>
  <si>
    <t>PENALTY PAID AMOUNT</t>
  </si>
  <si>
    <t>State penalty payments received</t>
  </si>
  <si>
    <t>Receivables Outstanding</t>
  </si>
  <si>
    <t>Assigned Penalties Received this month</t>
  </si>
  <si>
    <t>Assigned Penalties Outstanding</t>
  </si>
  <si>
    <t>Invoices Submitted for Acknowledgement</t>
  </si>
  <si>
    <t>Invoices Acknowledged</t>
  </si>
  <si>
    <t>Assigned Penalties Received to date</t>
  </si>
  <si>
    <t>VSI</t>
  </si>
  <si>
    <t>#</t>
  </si>
  <si>
    <t>$ Amount</t>
  </si>
  <si>
    <t>QUALIFIED PURCHASER NAME</t>
  </si>
  <si>
    <t>CMS/IOC Monthly Report</t>
  </si>
  <si>
    <t>DATE ASSIGNED BY IOC</t>
  </si>
  <si>
    <t>INVOICE DATE</t>
  </si>
  <si>
    <t>PROPER BILL DATE</t>
  </si>
  <si>
    <t>PENALTY/INVOICE VOUCHER NUM</t>
  </si>
  <si>
    <t>REAP Englewood NFP</t>
  </si>
  <si>
    <t>DOC</t>
  </si>
  <si>
    <t>Aetna Life Insurance Company</t>
  </si>
  <si>
    <t>Aetna Health Inc (PA)</t>
  </si>
  <si>
    <t>CMS</t>
  </si>
  <si>
    <t>CISS-Manpower Inc</t>
  </si>
  <si>
    <t>Best One Tire</t>
  </si>
  <si>
    <t>McKinsey &amp; Co., Inc.</t>
  </si>
  <si>
    <t>Tovar Snow Professionals, Inc.</t>
  </si>
  <si>
    <t>Accurate Instrument Repair Services</t>
  </si>
  <si>
    <t>SAP Public Services, Inc.</t>
  </si>
  <si>
    <t>Deloitte Consulting, LLP</t>
  </si>
  <si>
    <t>Growing Home, Inc.</t>
  </si>
  <si>
    <t>Inner City Youth &amp; Adult Foundation Inc</t>
  </si>
  <si>
    <t>St Leonard's Ministries</t>
  </si>
  <si>
    <t>DCG-IIJ002-3535</t>
  </si>
  <si>
    <t>DCG-IIJ002-3536</t>
  </si>
  <si>
    <t>DCG-IIJ002-3651</t>
  </si>
  <si>
    <t>DCG-IIJ002-3754</t>
  </si>
  <si>
    <t>IIJ0033795</t>
  </si>
  <si>
    <t>IIJ0033865</t>
  </si>
  <si>
    <t>INV00261905-R</t>
  </si>
  <si>
    <t>INV00268962-R</t>
  </si>
  <si>
    <t>INV00271927-R</t>
  </si>
  <si>
    <t>INV00280966</t>
  </si>
  <si>
    <t>INV00280967</t>
  </si>
  <si>
    <t>INV00290260</t>
  </si>
  <si>
    <t>200543600-000016</t>
  </si>
  <si>
    <t>200543600-000017</t>
  </si>
  <si>
    <t>200543700-000021</t>
  </si>
  <si>
    <t>200543700-000017</t>
  </si>
  <si>
    <t>200543700-000018</t>
  </si>
  <si>
    <t>200543700-000020</t>
  </si>
  <si>
    <t>1-42849021</t>
  </si>
  <si>
    <r>
      <t>IIJ006</t>
    </r>
    <r>
      <rPr>
        <sz val="11"/>
        <color theme="1"/>
        <rFont val="Calibri"/>
        <family val="2"/>
      </rPr>
      <t>4231</t>
    </r>
  </si>
  <si>
    <r>
      <t>IIJ005</t>
    </r>
    <r>
      <rPr>
        <sz val="11"/>
        <color indexed="8"/>
        <rFont val="Calibri"/>
        <family val="2"/>
      </rPr>
      <t>4289</t>
    </r>
  </si>
  <si>
    <r>
      <t>IIJ005</t>
    </r>
    <r>
      <rPr>
        <sz val="11"/>
        <color indexed="8"/>
        <rFont val="Calibri"/>
        <family val="2"/>
      </rPr>
      <t>4142</t>
    </r>
  </si>
  <si>
    <r>
      <t>DCG-IIJ005-</t>
    </r>
    <r>
      <rPr>
        <b/>
        <sz val="11"/>
        <color indexed="8"/>
        <rFont val="Calibri"/>
        <family val="2"/>
      </rPr>
      <t>4344</t>
    </r>
  </si>
  <si>
    <r>
      <t>DCG-IIJ005-</t>
    </r>
    <r>
      <rPr>
        <b/>
        <sz val="11"/>
        <color indexed="8"/>
        <rFont val="Calibri"/>
        <family val="2"/>
      </rPr>
      <t>4378</t>
    </r>
  </si>
  <si>
    <r>
      <t>DCG-IIJ009-</t>
    </r>
    <r>
      <rPr>
        <b/>
        <sz val="11"/>
        <color indexed="8"/>
        <rFont val="Calibri"/>
        <family val="2"/>
      </rPr>
      <t>4399</t>
    </r>
  </si>
  <si>
    <t>200543600-000023</t>
  </si>
  <si>
    <t>200543600-000024</t>
  </si>
  <si>
    <t>200543600-000025</t>
  </si>
  <si>
    <t>200543600-000026</t>
  </si>
  <si>
    <t>200543700-000028</t>
  </si>
  <si>
    <t>DCG-IIJ005-4425</t>
  </si>
  <si>
    <t>DCG-IIJ005-4450</t>
  </si>
  <si>
    <t>01/17-ST LEONRDS</t>
  </si>
  <si>
    <t>18SWICC090</t>
  </si>
  <si>
    <t>91718558</t>
  </si>
  <si>
    <t>91718563</t>
  </si>
  <si>
    <t>1-61844694</t>
  </si>
  <si>
    <t>IHPA</t>
  </si>
  <si>
    <t>DOIT</t>
  </si>
  <si>
    <t>ISP</t>
  </si>
  <si>
    <t>Aetna Life Insurance Co</t>
  </si>
  <si>
    <t>Aetna Health Inc</t>
  </si>
  <si>
    <t>Gamber-Johnson Holdings LLC</t>
  </si>
  <si>
    <t>Johnson Controls Inc</t>
  </si>
  <si>
    <t>Supreme Court</t>
  </si>
  <si>
    <t>Rons Produce Co Inc</t>
  </si>
  <si>
    <t>Tovar Snow Professionals Inc</t>
  </si>
  <si>
    <t>State Police</t>
  </si>
  <si>
    <t>Dennis Lyles</t>
  </si>
  <si>
    <t>Multiple</t>
  </si>
  <si>
    <t>Cusumano &amp; Sons</t>
  </si>
  <si>
    <t>Coventry Health Care of IL Inc.</t>
  </si>
  <si>
    <t>9070618AS</t>
  </si>
  <si>
    <t>9070718AS</t>
  </si>
  <si>
    <t>9070818AS</t>
  </si>
  <si>
    <t>9070618AB</t>
  </si>
  <si>
    <t>9070718AB</t>
  </si>
  <si>
    <t>9070818AB</t>
  </si>
  <si>
    <t>9070518CH</t>
  </si>
  <si>
    <t>9070618D3</t>
  </si>
  <si>
    <t>9070718CH</t>
  </si>
  <si>
    <t>9070718D3</t>
  </si>
  <si>
    <t>9070818CH</t>
  </si>
  <si>
    <t>9070818D3</t>
  </si>
  <si>
    <t>Aetna Life Insurance  Co</t>
  </si>
  <si>
    <t>Coventry Health Care of IL Inc</t>
  </si>
  <si>
    <t>CA Inc.</t>
  </si>
  <si>
    <t>BOE</t>
  </si>
  <si>
    <t>New Meridian Corporation</t>
  </si>
  <si>
    <t>Invoices Outstanding</t>
  </si>
  <si>
    <t>BILL DATE</t>
  </si>
  <si>
    <t>Deloitte Consulting, Inc.</t>
  </si>
  <si>
    <t>Aramark Correctional Services, Inc.</t>
  </si>
  <si>
    <t>Ron's Produce Company Inc.</t>
  </si>
  <si>
    <t>Cusumano &amp; Sons Inc.</t>
  </si>
  <si>
    <t>Johnson Controls, Inc.</t>
  </si>
  <si>
    <t>McKinsey &amp; Co Inc</t>
  </si>
  <si>
    <t>New Pathways Foundation</t>
  </si>
  <si>
    <t>North Lawndale Employment Network</t>
  </si>
  <si>
    <t>Fujitsu Network Communications, Inc.</t>
  </si>
  <si>
    <t>QUALIFIED PURCHASER NAME - VCF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</si>
</sst>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$&quot;#,##0.00"/>
    <numFmt numFmtId="166" formatCode="0.00000%"/>
    <numFmt numFmtId="167" formatCode="mm/dd/yy;@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56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i/>
      <sz val="11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1F497D"/>
      <name val="Times New Roman"/>
      <family val="1"/>
    </font>
    <font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rgb="FF000000"/>
      <name val="Calibri"/>
      <family val="2"/>
    </font>
    <font>
      <b/>
      <i/>
      <sz val="12"/>
      <color theme="1"/>
      <name val="Times New Roman"/>
      <family val="1"/>
    </font>
    <font>
      <sz val="7"/>
      <color rgb="FF333333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48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 wrapText="1"/>
    </xf>
    <xf numFmtId="0" fontId="54" fillId="0" borderId="0" xfId="0" applyFont="1" applyBorder="1" applyAlignment="1">
      <alignment wrapText="1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center" vertical="center"/>
    </xf>
    <xf numFmtId="14" fontId="49" fillId="0" borderId="10" xfId="45" applyNumberFormat="1" applyFont="1" applyFill="1" applyBorder="1" applyAlignment="1">
      <alignment horizontal="left" vertical="center" indent="1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44" fontId="49" fillId="0" borderId="10" xfId="45" applyFont="1" applyBorder="1" applyAlignment="1">
      <alignment horizontal="center" vertical="center"/>
    </xf>
    <xf numFmtId="0" fontId="55" fillId="0" borderId="11" xfId="0" applyFont="1" applyFill="1" applyBorder="1" applyAlignment="1">
      <alignment horizontal="left" indent="1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12" xfId="0" applyFont="1" applyBorder="1" applyAlignment="1">
      <alignment horizontal="center" vertical="center" wrapText="1"/>
    </xf>
    <xf numFmtId="0" fontId="58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8" fillId="0" borderId="0" xfId="0" applyFont="1" applyBorder="1" applyAlignment="1">
      <alignment horizontal="center" vertical="center" wrapText="1"/>
    </xf>
    <xf numFmtId="0" fontId="56" fillId="0" borderId="0" xfId="0" applyFont="1" applyAlignment="1">
      <alignment/>
    </xf>
    <xf numFmtId="0" fontId="54" fillId="33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Fill="1" applyAlignment="1">
      <alignment/>
    </xf>
    <xf numFmtId="0" fontId="59" fillId="0" borderId="0" xfId="0" applyFont="1" applyAlignment="1">
      <alignment vertical="center"/>
    </xf>
    <xf numFmtId="0" fontId="55" fillId="0" borderId="13" xfId="0" applyFont="1" applyFill="1" applyBorder="1" applyAlignment="1">
      <alignment horizontal="left" indent="1"/>
    </xf>
    <xf numFmtId="14" fontId="54" fillId="0" borderId="10" xfId="45" applyNumberFormat="1" applyFont="1" applyFill="1" applyBorder="1" applyAlignment="1">
      <alignment horizontal="left" vertical="center"/>
    </xf>
    <xf numFmtId="0" fontId="60" fillId="0" borderId="0" xfId="0" applyFont="1" applyAlignment="1">
      <alignment/>
    </xf>
    <xf numFmtId="14" fontId="60" fillId="0" borderId="0" xfId="0" applyNumberFormat="1" applyFont="1" applyAlignment="1">
      <alignment/>
    </xf>
    <xf numFmtId="44" fontId="54" fillId="0" borderId="10" xfId="45" applyFont="1" applyBorder="1" applyAlignment="1">
      <alignment horizontal="center" vertical="center"/>
    </xf>
    <xf numFmtId="14" fontId="54" fillId="0" borderId="10" xfId="45" applyNumberFormat="1" applyFont="1" applyBorder="1" applyAlignment="1">
      <alignment horizontal="center" vertical="center"/>
    </xf>
    <xf numFmtId="14" fontId="54" fillId="0" borderId="10" xfId="0" applyNumberFormat="1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16" fillId="0" borderId="0" xfId="59" applyFont="1" applyAlignment="1">
      <alignment horizontal="center"/>
      <protection/>
    </xf>
    <xf numFmtId="0" fontId="0" fillId="0" borderId="0" xfId="0" applyAlignment="1">
      <alignment horizontal="center"/>
    </xf>
    <xf numFmtId="167" fontId="16" fillId="0" borderId="0" xfId="0" applyNumberFormat="1" applyFont="1" applyAlignment="1">
      <alignment horizontal="center"/>
    </xf>
    <xf numFmtId="44" fontId="16" fillId="0" borderId="0" xfId="45" applyFont="1" applyAlignment="1">
      <alignment/>
    </xf>
    <xf numFmtId="44" fontId="0" fillId="0" borderId="0" xfId="45" applyFont="1" applyAlignment="1">
      <alignment/>
    </xf>
    <xf numFmtId="14" fontId="54" fillId="0" borderId="10" xfId="45" applyNumberFormat="1" applyFont="1" applyFill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14" fontId="49" fillId="0" borderId="10" xfId="45" applyNumberFormat="1" applyFont="1" applyFill="1" applyBorder="1" applyAlignment="1">
      <alignment horizontal="center" vertical="center"/>
    </xf>
    <xf numFmtId="14" fontId="49" fillId="0" borderId="10" xfId="45" applyNumberFormat="1" applyFont="1" applyBorder="1" applyAlignment="1">
      <alignment horizontal="center" vertical="center"/>
    </xf>
    <xf numFmtId="0" fontId="61" fillId="0" borderId="0" xfId="0" applyFont="1" applyAlignment="1">
      <alignment/>
    </xf>
    <xf numFmtId="0" fontId="54" fillId="0" borderId="12" xfId="0" applyFont="1" applyFill="1" applyBorder="1" applyAlignment="1">
      <alignment/>
    </xf>
    <xf numFmtId="0" fontId="54" fillId="0" borderId="12" xfId="0" applyFont="1" applyFill="1" applyBorder="1" applyAlignment="1">
      <alignment vertical="center"/>
    </xf>
    <xf numFmtId="0" fontId="54" fillId="0" borderId="12" xfId="0" applyNumberFormat="1" applyFont="1" applyFill="1" applyBorder="1" applyAlignment="1">
      <alignment horizontal="center"/>
    </xf>
    <xf numFmtId="0" fontId="54" fillId="0" borderId="12" xfId="0" applyFont="1" applyFill="1" applyBorder="1" applyAlignment="1">
      <alignment horizontal="center"/>
    </xf>
    <xf numFmtId="14" fontId="54" fillId="0" borderId="12" xfId="0" applyNumberFormat="1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14" fontId="54" fillId="0" borderId="12" xfId="0" applyNumberFormat="1" applyFont="1" applyFill="1" applyBorder="1" applyAlignment="1">
      <alignment horizontal="center"/>
    </xf>
    <xf numFmtId="44" fontId="54" fillId="0" borderId="12" xfId="45" applyFont="1" applyFill="1" applyBorder="1" applyAlignment="1">
      <alignment horizontal="right" vertical="center"/>
    </xf>
    <xf numFmtId="14" fontId="49" fillId="0" borderId="12" xfId="45" applyNumberFormat="1" applyFont="1" applyFill="1" applyBorder="1" applyAlignment="1">
      <alignment horizontal="left" vertical="center" indent="1"/>
    </xf>
    <xf numFmtId="0" fontId="49" fillId="0" borderId="12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/>
    </xf>
    <xf numFmtId="0" fontId="49" fillId="0" borderId="12" xfId="0" applyFont="1" applyBorder="1" applyAlignment="1">
      <alignment vertical="center"/>
    </xf>
    <xf numFmtId="44" fontId="49" fillId="0" borderId="12" xfId="45" applyFont="1" applyBorder="1" applyAlignment="1">
      <alignment horizontal="left" vertical="center"/>
    </xf>
    <xf numFmtId="14" fontId="49" fillId="0" borderId="12" xfId="0" applyNumberFormat="1" applyFont="1" applyBorder="1" applyAlignment="1">
      <alignment horizontal="center" vertical="center"/>
    </xf>
    <xf numFmtId="44" fontId="49" fillId="0" borderId="12" xfId="45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5" fillId="0" borderId="12" xfId="0" applyFont="1" applyFill="1" applyBorder="1" applyAlignment="1">
      <alignment horizontal="left" indent="1"/>
    </xf>
    <xf numFmtId="0" fontId="54" fillId="0" borderId="12" xfId="0" applyFont="1" applyBorder="1" applyAlignment="1">
      <alignment/>
    </xf>
    <xf numFmtId="0" fontId="62" fillId="0" borderId="12" xfId="0" applyFont="1" applyBorder="1" applyAlignment="1">
      <alignment horizontal="left" vertical="center" indent="1"/>
    </xf>
    <xf numFmtId="0" fontId="63" fillId="0" borderId="12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wrapText="1"/>
    </xf>
    <xf numFmtId="0" fontId="54" fillId="0" borderId="12" xfId="0" applyFont="1" applyBorder="1" applyAlignment="1">
      <alignment wrapText="1"/>
    </xf>
    <xf numFmtId="0" fontId="54" fillId="0" borderId="12" xfId="0" applyFont="1" applyBorder="1" applyAlignment="1">
      <alignment horizontal="left"/>
    </xf>
    <xf numFmtId="0" fontId="54" fillId="0" borderId="12" xfId="0" applyFont="1" applyBorder="1" applyAlignment="1">
      <alignment horizontal="left" vertical="center"/>
    </xf>
    <xf numFmtId="0" fontId="9" fillId="0" borderId="12" xfId="0" applyFont="1" applyFill="1" applyBorder="1" applyAlignment="1">
      <alignment horizontal="left" wrapText="1"/>
    </xf>
    <xf numFmtId="14" fontId="9" fillId="0" borderId="12" xfId="0" applyNumberFormat="1" applyFont="1" applyFill="1" applyBorder="1" applyAlignment="1">
      <alignment horizontal="center" wrapText="1"/>
    </xf>
    <xf numFmtId="0" fontId="54" fillId="0" borderId="12" xfId="0" applyFont="1" applyBorder="1" applyAlignment="1">
      <alignment horizontal="left" indent="1"/>
    </xf>
    <xf numFmtId="14" fontId="16" fillId="0" borderId="0" xfId="0" applyNumberFormat="1" applyFont="1" applyAlignment="1">
      <alignment horizontal="center"/>
    </xf>
    <xf numFmtId="14" fontId="16" fillId="0" borderId="0" xfId="59" applyNumberFormat="1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64" fillId="0" borderId="0" xfId="0" applyFont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center"/>
    </xf>
    <xf numFmtId="16" fontId="16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54" fillId="0" borderId="11" xfId="0" applyFont="1" applyFill="1" applyBorder="1" applyAlignment="1">
      <alignment horizontal="center" wrapText="1"/>
    </xf>
    <xf numFmtId="0" fontId="54" fillId="0" borderId="11" xfId="0" applyFont="1" applyFill="1" applyBorder="1" applyAlignment="1">
      <alignment wrapText="1"/>
    </xf>
    <xf numFmtId="0" fontId="62" fillId="0" borderId="0" xfId="0" applyFont="1" applyFill="1" applyAlignment="1">
      <alignment horizontal="left" vertical="center" indent="1"/>
    </xf>
    <xf numFmtId="0" fontId="62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wrapText="1"/>
    </xf>
    <xf numFmtId="0" fontId="54" fillId="0" borderId="0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horizontal="center" wrapText="1"/>
    </xf>
    <xf numFmtId="0" fontId="54" fillId="0" borderId="12" xfId="0" applyFont="1" applyFill="1" applyBorder="1" applyAlignment="1">
      <alignment wrapText="1"/>
    </xf>
    <xf numFmtId="0" fontId="54" fillId="0" borderId="12" xfId="0" applyFont="1" applyFill="1" applyBorder="1" applyAlignment="1">
      <alignment horizontal="left"/>
    </xf>
    <xf numFmtId="0" fontId="62" fillId="0" borderId="12" xfId="0" applyFont="1" applyFill="1" applyBorder="1" applyAlignment="1">
      <alignment horizontal="left" vertical="center" indent="1"/>
    </xf>
    <xf numFmtId="14" fontId="54" fillId="0" borderId="12" xfId="0" applyNumberFormat="1" applyFont="1" applyFill="1" applyBorder="1" applyAlignment="1">
      <alignment horizontal="center" wrapText="1"/>
    </xf>
    <xf numFmtId="0" fontId="54" fillId="0" borderId="14" xfId="0" applyFont="1" applyFill="1" applyBorder="1" applyAlignment="1">
      <alignment horizontal="center" wrapText="1"/>
    </xf>
    <xf numFmtId="0" fontId="54" fillId="0" borderId="13" xfId="0" applyFont="1" applyFill="1" applyBorder="1" applyAlignment="1">
      <alignment wrapText="1"/>
    </xf>
    <xf numFmtId="0" fontId="54" fillId="0" borderId="14" xfId="0" applyFont="1" applyFill="1" applyBorder="1" applyAlignment="1">
      <alignment wrapText="1"/>
    </xf>
    <xf numFmtId="0" fontId="54" fillId="0" borderId="15" xfId="0" applyFont="1" applyFill="1" applyBorder="1" applyAlignment="1">
      <alignment wrapText="1"/>
    </xf>
    <xf numFmtId="14" fontId="65" fillId="0" borderId="16" xfId="0" applyNumberFormat="1" applyFont="1" applyFill="1" applyBorder="1" applyAlignment="1">
      <alignment horizontal="left" vertical="center"/>
    </xf>
    <xf numFmtId="0" fontId="65" fillId="0" borderId="16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/>
    </xf>
    <xf numFmtId="14" fontId="65" fillId="0" borderId="16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left" vertical="center"/>
    </xf>
    <xf numFmtId="0" fontId="66" fillId="0" borderId="0" xfId="0" applyFont="1" applyFill="1" applyAlignment="1">
      <alignment/>
    </xf>
    <xf numFmtId="0" fontId="54" fillId="0" borderId="0" xfId="0" applyFont="1" applyFill="1" applyAlignment="1">
      <alignment horizontal="center" vertical="center"/>
    </xf>
    <xf numFmtId="0" fontId="67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60" fillId="0" borderId="0" xfId="0" applyNumberFormat="1" applyFont="1" applyFill="1" applyBorder="1" applyAlignment="1">
      <alignment horizontal="left" vertical="center" wrapText="1"/>
    </xf>
    <xf numFmtId="0" fontId="55" fillId="0" borderId="11" xfId="0" applyFont="1" applyBorder="1" applyAlignment="1">
      <alignment horizontal="left" indent="1"/>
    </xf>
    <xf numFmtId="0" fontId="54" fillId="34" borderId="11" xfId="0" applyFont="1" applyFill="1" applyBorder="1" applyAlignment="1">
      <alignment horizontal="center" wrapText="1"/>
    </xf>
    <xf numFmtId="0" fontId="54" fillId="34" borderId="11" xfId="0" applyFont="1" applyFill="1" applyBorder="1" applyAlignment="1">
      <alignment wrapText="1"/>
    </xf>
    <xf numFmtId="0" fontId="62" fillId="34" borderId="0" xfId="0" applyFont="1" applyFill="1" applyAlignment="1">
      <alignment horizontal="left" vertical="center" indent="1"/>
    </xf>
    <xf numFmtId="0" fontId="54" fillId="34" borderId="0" xfId="0" applyFont="1" applyFill="1" applyAlignment="1">
      <alignment wrapText="1"/>
    </xf>
    <xf numFmtId="0" fontId="54" fillId="34" borderId="0" xfId="0" applyFont="1" applyFill="1" applyAlignment="1">
      <alignment horizontal="center" wrapText="1"/>
    </xf>
    <xf numFmtId="0" fontId="66" fillId="0" borderId="0" xfId="0" applyFont="1" applyAlignment="1">
      <alignment/>
    </xf>
    <xf numFmtId="44" fontId="54" fillId="0" borderId="0" xfId="45" applyFont="1" applyAlignment="1">
      <alignment horizontal="right"/>
    </xf>
    <xf numFmtId="0" fontId="54" fillId="0" borderId="0" xfId="0" applyFont="1" applyAlignment="1">
      <alignment horizontal="left"/>
    </xf>
    <xf numFmtId="0" fontId="56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49" fontId="16" fillId="0" borderId="0" xfId="59" applyNumberFormat="1" applyFont="1" applyAlignment="1">
      <alignment horizontal="center"/>
      <protection/>
    </xf>
    <xf numFmtId="166" fontId="16" fillId="0" borderId="0" xfId="62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57" applyFont="1" applyAlignment="1">
      <alignment horizontal="center"/>
      <protection/>
    </xf>
    <xf numFmtId="49" fontId="1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" fontId="54" fillId="34" borderId="11" xfId="0" applyNumberFormat="1" applyFont="1" applyFill="1" applyBorder="1" applyAlignment="1">
      <alignment horizontal="center" wrapText="1"/>
    </xf>
    <xf numFmtId="1" fontId="62" fillId="34" borderId="0" xfId="0" applyNumberFormat="1" applyFont="1" applyFill="1" applyAlignment="1">
      <alignment horizontal="center" vertical="center" wrapText="1"/>
    </xf>
    <xf numFmtId="1" fontId="54" fillId="0" borderId="0" xfId="45" applyNumberFormat="1" applyFont="1" applyAlignment="1">
      <alignment horizontal="center"/>
    </xf>
    <xf numFmtId="1" fontId="54" fillId="0" borderId="0" xfId="0" applyNumberFormat="1" applyFont="1" applyAlignment="1">
      <alignment horizontal="center"/>
    </xf>
    <xf numFmtId="1" fontId="0" fillId="0" borderId="0" xfId="45" applyNumberFormat="1" applyFont="1" applyAlignment="1">
      <alignment horizontal="center"/>
    </xf>
    <xf numFmtId="0" fontId="57" fillId="0" borderId="12" xfId="0" applyFont="1" applyBorder="1" applyAlignment="1">
      <alignment horizontal="left" vertical="center" wrapText="1"/>
    </xf>
    <xf numFmtId="14" fontId="65" fillId="34" borderId="16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14" fontId="65" fillId="0" borderId="16" xfId="0" applyNumberFormat="1" applyFont="1" applyFill="1" applyBorder="1" applyAlignment="1">
      <alignment horizontal="center" vertical="center" wrapText="1"/>
    </xf>
    <xf numFmtId="14" fontId="65" fillId="0" borderId="0" xfId="0" applyNumberFormat="1" applyFont="1" applyFill="1" applyBorder="1" applyAlignment="1">
      <alignment horizontal="center" vertical="center" wrapText="1"/>
    </xf>
    <xf numFmtId="14" fontId="9" fillId="0" borderId="12" xfId="0" applyNumberFormat="1" applyFont="1" applyFill="1" applyBorder="1" applyAlignment="1">
      <alignment horizontal="left" wrapText="1" indent="1"/>
    </xf>
    <xf numFmtId="165" fontId="9" fillId="0" borderId="12" xfId="0" applyNumberFormat="1" applyFont="1" applyFill="1" applyBorder="1" applyAlignment="1">
      <alignment horizontal="center" wrapText="1"/>
    </xf>
    <xf numFmtId="0" fontId="9" fillId="0" borderId="12" xfId="0" applyFont="1" applyFill="1" applyBorder="1" applyAlignment="1">
      <alignment horizontal="center" wrapText="1"/>
    </xf>
    <xf numFmtId="14" fontId="9" fillId="0" borderId="13" xfId="0" applyNumberFormat="1" applyFont="1" applyFill="1" applyBorder="1" applyAlignment="1">
      <alignment horizontal="center" wrapText="1"/>
    </xf>
    <xf numFmtId="1" fontId="9" fillId="0" borderId="14" xfId="0" applyNumberFormat="1" applyFont="1" applyFill="1" applyBorder="1" applyAlignment="1">
      <alignment horizontal="center" wrapText="1"/>
    </xf>
    <xf numFmtId="165" fontId="9" fillId="0" borderId="14" xfId="0" applyNumberFormat="1" applyFont="1" applyFill="1" applyBorder="1" applyAlignment="1">
      <alignment horizontal="center" wrapText="1"/>
    </xf>
    <xf numFmtId="14" fontId="9" fillId="0" borderId="14" xfId="0" applyNumberFormat="1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57" fillId="0" borderId="14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14" fontId="9" fillId="0" borderId="15" xfId="0" applyNumberFormat="1" applyFont="1" applyFill="1" applyBorder="1" applyAlignment="1">
      <alignment horizontal="center" wrapText="1"/>
    </xf>
    <xf numFmtId="44" fontId="54" fillId="0" borderId="12" xfId="45" applyFont="1" applyFill="1" applyBorder="1" applyAlignment="1">
      <alignment horizontal="center" vertical="center"/>
    </xf>
    <xf numFmtId="1" fontId="54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/>
    </xf>
    <xf numFmtId="44" fontId="0" fillId="0" borderId="12" xfId="45" applyFont="1" applyFill="1" applyBorder="1" applyAlignment="1">
      <alignment horizontal="center" vertical="center"/>
    </xf>
    <xf numFmtId="37" fontId="54" fillId="0" borderId="12" xfId="45" applyNumberFormat="1" applyFont="1" applyFill="1" applyBorder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urrency" xfId="45"/>
    <cellStyle name="Currency [0]" xfId="46"/>
    <cellStyle name="Currency 6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12" xfId="57"/>
    <cellStyle name="Normal 2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llinois\cms\Users\lechen\Library\Containers\com.apple.mail\Data\Library\Mail%20Downloads\C21DF58A-73E2-468E-95CA-1F72759E32F2\VCF%20December%202018%20Monthly%20Repor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eivables Assign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PageLayoutView="0" workbookViewId="0" topLeftCell="A1">
      <selection activeCell="M5" sqref="A5:M5"/>
    </sheetView>
  </sheetViews>
  <sheetFormatPr defaultColWidth="8.8515625" defaultRowHeight="15"/>
  <cols>
    <col min="1" max="1" width="34.8515625" style="66" bestFit="1" customWidth="1"/>
    <col min="2" max="2" width="12.421875" style="60" bestFit="1" customWidth="1"/>
    <col min="3" max="5" width="17.140625" style="60" customWidth="1"/>
    <col min="6" max="6" width="9.8515625" style="60" customWidth="1"/>
    <col min="7" max="7" width="21.140625" style="61" customWidth="1"/>
    <col min="8" max="8" width="34.8515625" style="62" bestFit="1" customWidth="1"/>
    <col min="9" max="9" width="20.28125" style="57" customWidth="1"/>
    <col min="10" max="10" width="12.8515625" style="57" customWidth="1"/>
    <col min="11" max="11" width="15.7109375" style="57" customWidth="1"/>
    <col min="12" max="12" width="12.7109375" style="57" bestFit="1" customWidth="1"/>
    <col min="13" max="13" width="12.421875" style="57" bestFit="1" customWidth="1"/>
    <col min="14" max="16384" width="8.8515625" style="57" customWidth="1"/>
  </cols>
  <sheetData>
    <row r="1" spans="1:8" s="40" customFormat="1" ht="32.25" customHeight="1">
      <c r="A1" s="56" t="s">
        <v>139</v>
      </c>
      <c r="B1" s="82"/>
      <c r="C1" s="82"/>
      <c r="D1" s="82"/>
      <c r="E1" s="82"/>
      <c r="F1" s="82"/>
      <c r="G1" s="83"/>
      <c r="H1" s="84"/>
    </row>
    <row r="2" spans="1:8" s="40" customFormat="1" ht="18.75">
      <c r="A2" s="85" t="s">
        <v>39</v>
      </c>
      <c r="B2" s="86">
        <v>43496</v>
      </c>
      <c r="C2" s="82"/>
      <c r="D2" s="82"/>
      <c r="E2" s="82"/>
      <c r="F2" s="82"/>
      <c r="G2" s="83"/>
      <c r="H2" s="84"/>
    </row>
    <row r="3" spans="1:2" ht="18.75">
      <c r="A3" s="58"/>
      <c r="B3" s="59"/>
    </row>
    <row r="4" spans="1:6" s="63" customFormat="1" ht="24" customHeight="1">
      <c r="A4" s="123" t="s">
        <v>9</v>
      </c>
      <c r="B4" s="123"/>
      <c r="C4" s="123"/>
      <c r="D4" s="123"/>
      <c r="E4" s="123"/>
      <c r="F4" s="123"/>
    </row>
    <row r="5" spans="1:13" s="55" customFormat="1" ht="47.25">
      <c r="A5" s="129" t="s">
        <v>13</v>
      </c>
      <c r="B5" s="130" t="s">
        <v>14</v>
      </c>
      <c r="C5" s="65" t="s">
        <v>15</v>
      </c>
      <c r="D5" s="65" t="s">
        <v>41</v>
      </c>
      <c r="E5" s="65" t="s">
        <v>24</v>
      </c>
      <c r="F5" s="131" t="s">
        <v>16</v>
      </c>
      <c r="G5" s="131" t="s">
        <v>17</v>
      </c>
      <c r="H5" s="64" t="s">
        <v>18</v>
      </c>
      <c r="I5" s="65" t="s">
        <v>19</v>
      </c>
      <c r="J5" s="65" t="s">
        <v>42</v>
      </c>
      <c r="K5" s="65" t="s">
        <v>20</v>
      </c>
      <c r="L5" s="65" t="s">
        <v>40</v>
      </c>
      <c r="M5" s="65" t="s">
        <v>23</v>
      </c>
    </row>
    <row r="6" spans="1:13" s="45" customFormat="1" ht="15">
      <c r="A6" s="42"/>
      <c r="B6" s="43"/>
      <c r="C6" s="43"/>
      <c r="D6" s="44"/>
      <c r="F6" s="43"/>
      <c r="G6" s="40"/>
      <c r="H6" s="40"/>
      <c r="I6" s="40"/>
      <c r="J6" s="46"/>
      <c r="K6" s="47"/>
      <c r="L6" s="44"/>
      <c r="M6" s="44"/>
    </row>
    <row r="7" spans="1:13" s="45" customFormat="1" ht="15">
      <c r="A7" s="42"/>
      <c r="B7" s="43"/>
      <c r="C7" s="43"/>
      <c r="F7" s="43"/>
      <c r="G7" s="40"/>
      <c r="H7" s="40"/>
      <c r="I7" s="40"/>
      <c r="J7" s="46"/>
      <c r="K7" s="47"/>
      <c r="L7" s="44"/>
      <c r="M7" s="44"/>
    </row>
    <row r="8" spans="1:13" s="45" customFormat="1" ht="15">
      <c r="A8" s="42"/>
      <c r="B8" s="43"/>
      <c r="C8" s="43"/>
      <c r="F8" s="43"/>
      <c r="G8" s="40"/>
      <c r="H8" s="40"/>
      <c r="I8" s="40"/>
      <c r="J8" s="46"/>
      <c r="K8" s="47"/>
      <c r="L8" s="44"/>
      <c r="M8" s="44"/>
    </row>
    <row r="9" spans="1:13" s="45" customFormat="1" ht="15">
      <c r="A9" s="42"/>
      <c r="F9" s="43"/>
      <c r="G9" s="41"/>
      <c r="H9" s="41"/>
      <c r="I9" s="41"/>
      <c r="J9" s="44"/>
      <c r="K9" s="47"/>
      <c r="L9" s="44"/>
      <c r="M9" s="44"/>
    </row>
    <row r="10" spans="1:13" s="45" customFormat="1" ht="15">
      <c r="A10" s="42"/>
      <c r="B10" s="43"/>
      <c r="C10" s="43"/>
      <c r="F10" s="43"/>
      <c r="G10" s="40"/>
      <c r="H10" s="40"/>
      <c r="I10" s="40"/>
      <c r="J10" s="46"/>
      <c r="K10" s="47"/>
      <c r="L10" s="44"/>
      <c r="M10" s="44"/>
    </row>
    <row r="11" spans="1:13" s="45" customFormat="1" ht="15">
      <c r="A11" s="42"/>
      <c r="B11" s="43"/>
      <c r="C11" s="43"/>
      <c r="F11" s="43"/>
      <c r="G11" s="40"/>
      <c r="H11" s="40"/>
      <c r="I11" s="40"/>
      <c r="J11" s="46"/>
      <c r="K11" s="47"/>
      <c r="L11" s="44"/>
      <c r="M11" s="44"/>
    </row>
    <row r="12" spans="1:13" s="45" customFormat="1" ht="15">
      <c r="A12" s="42"/>
      <c r="B12" s="43"/>
      <c r="C12" s="43"/>
      <c r="F12" s="43"/>
      <c r="G12" s="40"/>
      <c r="H12" s="40"/>
      <c r="I12" s="40"/>
      <c r="J12" s="46"/>
      <c r="K12" s="47"/>
      <c r="L12" s="44"/>
      <c r="M12" s="44"/>
    </row>
    <row r="13" spans="1:13" s="45" customFormat="1" ht="15">
      <c r="A13" s="42"/>
      <c r="B13" s="43"/>
      <c r="C13" s="43"/>
      <c r="F13" s="43"/>
      <c r="G13" s="40"/>
      <c r="H13" s="40"/>
      <c r="I13" s="40"/>
      <c r="J13" s="46"/>
      <c r="K13" s="47"/>
      <c r="L13" s="44"/>
      <c r="M13" s="44"/>
    </row>
    <row r="14" spans="1:13" s="45" customFormat="1" ht="15">
      <c r="A14" s="42"/>
      <c r="B14" s="43"/>
      <c r="C14" s="43"/>
      <c r="F14" s="43"/>
      <c r="G14" s="40"/>
      <c r="H14" s="40"/>
      <c r="I14" s="40"/>
      <c r="J14" s="46"/>
      <c r="K14" s="47"/>
      <c r="L14" s="44"/>
      <c r="M14" s="44"/>
    </row>
    <row r="15" spans="1:13" s="45" customFormat="1" ht="15">
      <c r="A15" s="42"/>
      <c r="B15" s="43"/>
      <c r="C15" s="43"/>
      <c r="F15" s="43"/>
      <c r="G15" s="40"/>
      <c r="H15" s="40"/>
      <c r="I15" s="40"/>
      <c r="J15" s="46"/>
      <c r="K15" s="47"/>
      <c r="L15" s="44"/>
      <c r="M15" s="44"/>
    </row>
    <row r="16" spans="1:13" s="45" customFormat="1" ht="15">
      <c r="A16" s="42"/>
      <c r="B16" s="43"/>
      <c r="C16" s="43"/>
      <c r="F16" s="43"/>
      <c r="G16" s="40"/>
      <c r="H16" s="40"/>
      <c r="I16" s="40"/>
      <c r="J16" s="46"/>
      <c r="K16" s="47"/>
      <c r="L16" s="44"/>
      <c r="M16" s="44"/>
    </row>
    <row r="17" spans="1:13" s="45" customFormat="1" ht="15">
      <c r="A17" s="42"/>
      <c r="B17" s="43"/>
      <c r="C17" s="43"/>
      <c r="F17" s="43"/>
      <c r="G17" s="40"/>
      <c r="H17" s="40"/>
      <c r="I17" s="40"/>
      <c r="J17" s="46"/>
      <c r="K17" s="47"/>
      <c r="L17" s="44"/>
      <c r="M17" s="44"/>
    </row>
    <row r="18" spans="1:13" s="45" customFormat="1" ht="15">
      <c r="A18" s="42"/>
      <c r="B18" s="43"/>
      <c r="C18" s="43"/>
      <c r="F18" s="43"/>
      <c r="G18" s="40"/>
      <c r="H18" s="40"/>
      <c r="I18" s="40"/>
      <c r="J18" s="46"/>
      <c r="K18" s="47"/>
      <c r="L18" s="44"/>
      <c r="M18" s="44"/>
    </row>
    <row r="19" spans="1:13" s="55" customFormat="1" ht="15">
      <c r="A19" s="48"/>
      <c r="B19" s="49"/>
      <c r="C19" s="49"/>
      <c r="D19" s="49"/>
      <c r="E19" s="49"/>
      <c r="F19" s="50"/>
      <c r="G19" s="51"/>
      <c r="H19" s="52"/>
      <c r="I19" s="53"/>
      <c r="J19" s="53"/>
      <c r="K19" s="54"/>
      <c r="L19" s="53"/>
      <c r="M19" s="53"/>
    </row>
    <row r="20" spans="1:13" s="55" customFormat="1" ht="15">
      <c r="A20" s="48"/>
      <c r="B20" s="49"/>
      <c r="C20" s="49"/>
      <c r="D20" s="49"/>
      <c r="E20" s="49"/>
      <c r="F20" s="50"/>
      <c r="G20" s="51"/>
      <c r="H20" s="52"/>
      <c r="I20" s="53"/>
      <c r="J20" s="53"/>
      <c r="K20" s="54"/>
      <c r="L20" s="53"/>
      <c r="M20" s="53"/>
    </row>
    <row r="21" spans="1:13" ht="15">
      <c r="A21" s="48"/>
      <c r="B21" s="49"/>
      <c r="C21" s="49"/>
      <c r="D21" s="49"/>
      <c r="E21" s="49"/>
      <c r="F21" s="50"/>
      <c r="G21" s="51"/>
      <c r="H21" s="52"/>
      <c r="I21" s="53"/>
      <c r="J21" s="53"/>
      <c r="K21" s="54"/>
      <c r="L21" s="53"/>
      <c r="M21" s="53"/>
    </row>
    <row r="22" spans="1:13" ht="15">
      <c r="A22" s="48"/>
      <c r="B22" s="49"/>
      <c r="C22" s="49"/>
      <c r="D22" s="49"/>
      <c r="E22" s="49"/>
      <c r="F22" s="50"/>
      <c r="G22" s="51"/>
      <c r="H22" s="52"/>
      <c r="I22" s="53"/>
      <c r="J22" s="53"/>
      <c r="K22" s="54"/>
      <c r="L22" s="53"/>
      <c r="M22" s="53"/>
    </row>
    <row r="23" spans="1:13" ht="15">
      <c r="A23" s="48"/>
      <c r="B23" s="49"/>
      <c r="C23" s="49"/>
      <c r="D23" s="49"/>
      <c r="E23" s="49"/>
      <c r="F23" s="50"/>
      <c r="G23" s="51"/>
      <c r="H23" s="52"/>
      <c r="I23" s="53"/>
      <c r="J23" s="53"/>
      <c r="K23" s="54"/>
      <c r="L23" s="53"/>
      <c r="M23" s="53"/>
    </row>
    <row r="24" spans="1:13" ht="15">
      <c r="A24" s="48"/>
      <c r="B24" s="49"/>
      <c r="C24" s="49"/>
      <c r="D24" s="49"/>
      <c r="E24" s="49"/>
      <c r="F24" s="50"/>
      <c r="G24" s="51"/>
      <c r="H24" s="52"/>
      <c r="I24" s="53"/>
      <c r="J24" s="53"/>
      <c r="K24" s="54"/>
      <c r="L24" s="53"/>
      <c r="M24" s="53"/>
    </row>
    <row r="25" spans="1:13" ht="15">
      <c r="A25" s="48"/>
      <c r="B25" s="49"/>
      <c r="C25" s="49"/>
      <c r="D25" s="49"/>
      <c r="E25" s="49"/>
      <c r="F25" s="50"/>
      <c r="G25" s="51"/>
      <c r="H25" s="52"/>
      <c r="I25" s="53"/>
      <c r="J25" s="53"/>
      <c r="K25" s="54"/>
      <c r="L25" s="53"/>
      <c r="M25" s="53"/>
    </row>
    <row r="26" spans="1:13" ht="15">
      <c r="A26" s="48"/>
      <c r="B26" s="49"/>
      <c r="C26" s="49"/>
      <c r="D26" s="49"/>
      <c r="E26" s="49"/>
      <c r="F26" s="50"/>
      <c r="G26" s="51"/>
      <c r="H26" s="52"/>
      <c r="I26" s="53"/>
      <c r="J26" s="53"/>
      <c r="K26" s="54"/>
      <c r="L26" s="53"/>
      <c r="M26" s="53"/>
    </row>
    <row r="27" spans="1:13" ht="15">
      <c r="A27" s="48"/>
      <c r="B27" s="49"/>
      <c r="C27" s="49"/>
      <c r="D27" s="49"/>
      <c r="E27" s="49"/>
      <c r="F27" s="50"/>
      <c r="G27" s="51"/>
      <c r="H27" s="52"/>
      <c r="I27" s="53"/>
      <c r="J27" s="53"/>
      <c r="K27" s="54"/>
      <c r="L27" s="53"/>
      <c r="M27" s="53"/>
    </row>
    <row r="28" spans="1:13" ht="15">
      <c r="A28" s="48"/>
      <c r="B28" s="49"/>
      <c r="C28" s="49"/>
      <c r="D28" s="49"/>
      <c r="E28" s="49"/>
      <c r="F28" s="50"/>
      <c r="G28" s="51"/>
      <c r="H28" s="52"/>
      <c r="I28" s="53"/>
      <c r="J28" s="53"/>
      <c r="K28" s="54"/>
      <c r="L28" s="53"/>
      <c r="M28" s="53"/>
    </row>
    <row r="29" spans="1:13" ht="15">
      <c r="A29" s="48"/>
      <c r="B29" s="49"/>
      <c r="C29" s="49"/>
      <c r="D29" s="49"/>
      <c r="E29" s="49"/>
      <c r="F29" s="50"/>
      <c r="G29" s="51"/>
      <c r="H29" s="52"/>
      <c r="I29" s="53"/>
      <c r="J29" s="53"/>
      <c r="K29" s="54"/>
      <c r="L29" s="53"/>
      <c r="M29" s="53"/>
    </row>
    <row r="30" spans="1:13" ht="15">
      <c r="A30" s="48"/>
      <c r="B30" s="49"/>
      <c r="C30" s="49"/>
      <c r="D30" s="49"/>
      <c r="E30" s="49"/>
      <c r="F30" s="50"/>
      <c r="G30" s="51"/>
      <c r="H30" s="52"/>
      <c r="I30" s="53"/>
      <c r="J30" s="53"/>
      <c r="K30" s="54"/>
      <c r="L30" s="53"/>
      <c r="M30" s="53"/>
    </row>
    <row r="31" spans="1:13" ht="15">
      <c r="A31" s="48"/>
      <c r="B31" s="49"/>
      <c r="C31" s="49"/>
      <c r="D31" s="49"/>
      <c r="E31" s="49"/>
      <c r="F31" s="50"/>
      <c r="G31" s="51"/>
      <c r="H31" s="52"/>
      <c r="I31" s="53"/>
      <c r="J31" s="53"/>
      <c r="K31" s="54"/>
      <c r="L31" s="53"/>
      <c r="M31" s="53"/>
    </row>
    <row r="32" spans="1:13" ht="15">
      <c r="A32" s="48"/>
      <c r="B32" s="49"/>
      <c r="C32" s="49"/>
      <c r="D32" s="49"/>
      <c r="E32" s="49"/>
      <c r="F32" s="50"/>
      <c r="G32" s="51"/>
      <c r="H32" s="52"/>
      <c r="I32" s="53"/>
      <c r="J32" s="53"/>
      <c r="K32" s="54"/>
      <c r="L32" s="53"/>
      <c r="M32" s="53"/>
    </row>
    <row r="33" spans="1:13" ht="15">
      <c r="A33" s="48"/>
      <c r="B33" s="49"/>
      <c r="C33" s="49"/>
      <c r="D33" s="49"/>
      <c r="E33" s="49"/>
      <c r="F33" s="50"/>
      <c r="G33" s="51"/>
      <c r="H33" s="52"/>
      <c r="I33" s="53"/>
      <c r="J33" s="53"/>
      <c r="K33" s="54"/>
      <c r="L33" s="53"/>
      <c r="M33" s="53"/>
    </row>
    <row r="34" spans="1:13" ht="15">
      <c r="A34" s="48"/>
      <c r="B34" s="49"/>
      <c r="C34" s="49"/>
      <c r="D34" s="49"/>
      <c r="E34" s="49"/>
      <c r="F34" s="50"/>
      <c r="G34" s="51"/>
      <c r="H34" s="52"/>
      <c r="I34" s="53"/>
      <c r="J34" s="53"/>
      <c r="K34" s="54"/>
      <c r="L34" s="53"/>
      <c r="M34" s="53"/>
    </row>
    <row r="35" spans="1:13" ht="15">
      <c r="A35" s="48"/>
      <c r="B35" s="49"/>
      <c r="C35" s="49"/>
      <c r="D35" s="49"/>
      <c r="E35" s="49"/>
      <c r="F35" s="50"/>
      <c r="G35" s="51"/>
      <c r="H35" s="52"/>
      <c r="I35" s="53"/>
      <c r="J35" s="53"/>
      <c r="K35" s="54"/>
      <c r="L35" s="53"/>
      <c r="M35" s="53"/>
    </row>
    <row r="36" spans="1:13" ht="15">
      <c r="A36" s="48"/>
      <c r="B36" s="49"/>
      <c r="C36" s="49"/>
      <c r="D36" s="49"/>
      <c r="E36" s="49"/>
      <c r="F36" s="50"/>
      <c r="G36" s="51"/>
      <c r="H36" s="52"/>
      <c r="I36" s="53"/>
      <c r="J36" s="53"/>
      <c r="K36" s="54"/>
      <c r="L36" s="53"/>
      <c r="M36" s="53"/>
    </row>
    <row r="37" spans="1:13" ht="15">
      <c r="A37" s="48"/>
      <c r="B37" s="49"/>
      <c r="C37" s="49"/>
      <c r="D37" s="49"/>
      <c r="E37" s="49"/>
      <c r="F37" s="50"/>
      <c r="G37" s="51"/>
      <c r="H37" s="52"/>
      <c r="I37" s="53"/>
      <c r="J37" s="53"/>
      <c r="K37" s="54"/>
      <c r="L37" s="53"/>
      <c r="M37" s="53"/>
    </row>
    <row r="38" spans="1:13" ht="15">
      <c r="A38" s="48"/>
      <c r="B38" s="49"/>
      <c r="C38" s="49"/>
      <c r="D38" s="49"/>
      <c r="E38" s="49"/>
      <c r="F38" s="50"/>
      <c r="G38" s="51"/>
      <c r="H38" s="52"/>
      <c r="I38" s="53"/>
      <c r="J38" s="53"/>
      <c r="K38" s="54"/>
      <c r="L38" s="53"/>
      <c r="M38" s="53"/>
    </row>
    <row r="39" spans="1:13" ht="15">
      <c r="A39" s="48"/>
      <c r="B39" s="49"/>
      <c r="C39" s="49"/>
      <c r="D39" s="49"/>
      <c r="E39" s="49"/>
      <c r="F39" s="50"/>
      <c r="G39" s="51"/>
      <c r="H39" s="52"/>
      <c r="I39" s="53"/>
      <c r="J39" s="53"/>
      <c r="K39" s="54"/>
      <c r="L39" s="53"/>
      <c r="M39" s="53"/>
    </row>
    <row r="40" spans="1:13" ht="15">
      <c r="A40" s="48"/>
      <c r="B40" s="49"/>
      <c r="C40" s="49"/>
      <c r="D40" s="49"/>
      <c r="E40" s="49"/>
      <c r="F40" s="50"/>
      <c r="G40" s="51"/>
      <c r="H40" s="52"/>
      <c r="I40" s="53"/>
      <c r="J40" s="53"/>
      <c r="K40" s="54"/>
      <c r="L40" s="53"/>
      <c r="M40" s="53"/>
    </row>
    <row r="41" spans="1:13" ht="15">
      <c r="A41" s="48"/>
      <c r="B41" s="49"/>
      <c r="C41" s="49"/>
      <c r="D41" s="49"/>
      <c r="E41" s="49"/>
      <c r="F41" s="50"/>
      <c r="G41" s="51"/>
      <c r="H41" s="52"/>
      <c r="I41" s="53"/>
      <c r="J41" s="53"/>
      <c r="K41" s="54"/>
      <c r="L41" s="53"/>
      <c r="M41" s="53"/>
    </row>
    <row r="42" spans="1:13" ht="15">
      <c r="A42" s="48"/>
      <c r="B42" s="49"/>
      <c r="C42" s="49"/>
      <c r="D42" s="49"/>
      <c r="E42" s="49"/>
      <c r="F42" s="50"/>
      <c r="G42" s="51"/>
      <c r="H42" s="52"/>
      <c r="I42" s="53"/>
      <c r="J42" s="53"/>
      <c r="K42" s="54"/>
      <c r="L42" s="53"/>
      <c r="M42" s="53"/>
    </row>
    <row r="43" spans="1:13" ht="15">
      <c r="A43" s="48"/>
      <c r="B43" s="49"/>
      <c r="C43" s="49"/>
      <c r="D43" s="49"/>
      <c r="E43" s="49"/>
      <c r="F43" s="50"/>
      <c r="G43" s="51"/>
      <c r="H43" s="52"/>
      <c r="I43" s="53"/>
      <c r="J43" s="53"/>
      <c r="K43" s="54"/>
      <c r="L43" s="53"/>
      <c r="M43" s="53"/>
    </row>
    <row r="44" spans="1:13" ht="15">
      <c r="A44" s="48"/>
      <c r="B44" s="49"/>
      <c r="C44" s="49"/>
      <c r="D44" s="49"/>
      <c r="E44" s="49"/>
      <c r="F44" s="50"/>
      <c r="G44" s="51"/>
      <c r="H44" s="52"/>
      <c r="I44" s="53"/>
      <c r="J44" s="53"/>
      <c r="K44" s="54"/>
      <c r="L44" s="53"/>
      <c r="M44" s="53"/>
    </row>
    <row r="45" spans="1:13" ht="15">
      <c r="A45" s="48"/>
      <c r="B45" s="49"/>
      <c r="C45" s="49"/>
      <c r="D45" s="49"/>
      <c r="E45" s="49"/>
      <c r="F45" s="50"/>
      <c r="G45" s="51"/>
      <c r="H45" s="52"/>
      <c r="I45" s="53"/>
      <c r="J45" s="53"/>
      <c r="K45" s="54"/>
      <c r="L45" s="53"/>
      <c r="M45" s="53"/>
    </row>
    <row r="46" spans="1:13" ht="15">
      <c r="A46" s="48"/>
      <c r="B46" s="49"/>
      <c r="C46" s="49"/>
      <c r="D46" s="49"/>
      <c r="E46" s="49"/>
      <c r="F46" s="50"/>
      <c r="G46" s="51"/>
      <c r="H46" s="52"/>
      <c r="I46" s="53"/>
      <c r="J46" s="53"/>
      <c r="K46" s="54"/>
      <c r="L46" s="53"/>
      <c r="M46" s="53"/>
    </row>
    <row r="47" spans="1:13" ht="15">
      <c r="A47" s="48"/>
      <c r="B47" s="49"/>
      <c r="C47" s="49"/>
      <c r="D47" s="49"/>
      <c r="E47" s="49"/>
      <c r="F47" s="50"/>
      <c r="G47" s="51"/>
      <c r="H47" s="52"/>
      <c r="I47" s="53"/>
      <c r="J47" s="53"/>
      <c r="K47" s="54"/>
      <c r="L47" s="53"/>
      <c r="M47" s="53"/>
    </row>
    <row r="48" spans="1:13" ht="15">
      <c r="A48" s="48"/>
      <c r="B48" s="49"/>
      <c r="C48" s="49"/>
      <c r="D48" s="49"/>
      <c r="E48" s="49"/>
      <c r="F48" s="50"/>
      <c r="G48" s="51"/>
      <c r="H48" s="52"/>
      <c r="I48" s="53"/>
      <c r="J48" s="53"/>
      <c r="K48" s="54"/>
      <c r="L48" s="53"/>
      <c r="M48" s="53"/>
    </row>
    <row r="49" spans="1:13" ht="15">
      <c r="A49" s="48"/>
      <c r="B49" s="49"/>
      <c r="C49" s="49"/>
      <c r="D49" s="49"/>
      <c r="E49" s="49"/>
      <c r="F49" s="50"/>
      <c r="G49" s="51"/>
      <c r="H49" s="52"/>
      <c r="I49" s="53"/>
      <c r="J49" s="53"/>
      <c r="K49" s="54"/>
      <c r="L49" s="53"/>
      <c r="M49" s="53"/>
    </row>
    <row r="50" spans="1:13" ht="15">
      <c r="A50" s="48"/>
      <c r="B50" s="49"/>
      <c r="C50" s="49"/>
      <c r="D50" s="49"/>
      <c r="E50" s="49"/>
      <c r="F50" s="50"/>
      <c r="G50" s="51"/>
      <c r="H50" s="52"/>
      <c r="I50" s="53"/>
      <c r="J50" s="53"/>
      <c r="K50" s="54"/>
      <c r="L50" s="53"/>
      <c r="M50" s="53"/>
    </row>
    <row r="51" spans="1:13" ht="15">
      <c r="A51" s="48"/>
      <c r="B51" s="49"/>
      <c r="C51" s="49"/>
      <c r="D51" s="49"/>
      <c r="E51" s="49"/>
      <c r="F51" s="50"/>
      <c r="G51" s="51"/>
      <c r="H51" s="52"/>
      <c r="I51" s="53"/>
      <c r="J51" s="53"/>
      <c r="K51" s="54"/>
      <c r="L51" s="53"/>
      <c r="M51" s="53"/>
    </row>
    <row r="52" spans="1:13" ht="15">
      <c r="A52" s="48"/>
      <c r="B52" s="49"/>
      <c r="C52" s="49"/>
      <c r="D52" s="49"/>
      <c r="E52" s="49"/>
      <c r="F52" s="50"/>
      <c r="G52" s="51"/>
      <c r="H52" s="52"/>
      <c r="I52" s="53"/>
      <c r="J52" s="53"/>
      <c r="K52" s="54"/>
      <c r="L52" s="53"/>
      <c r="M52" s="53"/>
    </row>
    <row r="53" spans="1:13" ht="15">
      <c r="A53" s="48"/>
      <c r="B53" s="49"/>
      <c r="C53" s="49"/>
      <c r="D53" s="49"/>
      <c r="E53" s="49"/>
      <c r="F53" s="50"/>
      <c r="G53" s="51"/>
      <c r="H53" s="52"/>
      <c r="I53" s="53"/>
      <c r="J53" s="53"/>
      <c r="K53" s="54"/>
      <c r="L53" s="53"/>
      <c r="M53" s="53"/>
    </row>
    <row r="54" spans="1:13" ht="15">
      <c r="A54" s="48"/>
      <c r="B54" s="49"/>
      <c r="C54" s="49"/>
      <c r="D54" s="49"/>
      <c r="E54" s="49"/>
      <c r="F54" s="50"/>
      <c r="G54" s="51"/>
      <c r="H54" s="52"/>
      <c r="I54" s="53"/>
      <c r="J54" s="53"/>
      <c r="K54" s="54"/>
      <c r="L54" s="53"/>
      <c r="M54" s="53"/>
    </row>
    <row r="55" spans="1:13" ht="15">
      <c r="A55" s="48"/>
      <c r="B55" s="49"/>
      <c r="C55" s="49"/>
      <c r="D55" s="49"/>
      <c r="E55" s="49"/>
      <c r="F55" s="50"/>
      <c r="G55" s="51"/>
      <c r="H55" s="52"/>
      <c r="I55" s="53"/>
      <c r="J55" s="53"/>
      <c r="K55" s="54"/>
      <c r="L55" s="53"/>
      <c r="M55" s="53"/>
    </row>
    <row r="56" spans="1:13" ht="15">
      <c r="A56" s="48"/>
      <c r="B56" s="49"/>
      <c r="C56" s="49"/>
      <c r="D56" s="49"/>
      <c r="E56" s="49"/>
      <c r="F56" s="50"/>
      <c r="G56" s="51"/>
      <c r="H56" s="52"/>
      <c r="I56" s="53"/>
      <c r="J56" s="53"/>
      <c r="K56" s="54"/>
      <c r="L56" s="53"/>
      <c r="M56" s="53"/>
    </row>
    <row r="57" spans="1:13" ht="15">
      <c r="A57" s="48"/>
      <c r="B57" s="49"/>
      <c r="C57" s="49"/>
      <c r="D57" s="49"/>
      <c r="E57" s="49"/>
      <c r="F57" s="50"/>
      <c r="G57" s="51"/>
      <c r="H57" s="52"/>
      <c r="I57" s="53"/>
      <c r="J57" s="53"/>
      <c r="K57" s="54"/>
      <c r="L57" s="53"/>
      <c r="M57" s="53"/>
    </row>
    <row r="58" spans="1:13" ht="15">
      <c r="A58" s="48"/>
      <c r="B58" s="49"/>
      <c r="C58" s="49"/>
      <c r="D58" s="49"/>
      <c r="E58" s="49"/>
      <c r="F58" s="50"/>
      <c r="G58" s="51"/>
      <c r="H58" s="52"/>
      <c r="I58" s="53"/>
      <c r="J58" s="53"/>
      <c r="K58" s="54"/>
      <c r="L58" s="53"/>
      <c r="M58" s="53"/>
    </row>
    <row r="59" spans="1:13" ht="15">
      <c r="A59" s="48"/>
      <c r="B59" s="49"/>
      <c r="C59" s="49"/>
      <c r="D59" s="49"/>
      <c r="E59" s="49"/>
      <c r="F59" s="50"/>
      <c r="G59" s="51"/>
      <c r="H59" s="52"/>
      <c r="I59" s="53"/>
      <c r="J59" s="53"/>
      <c r="K59" s="54"/>
      <c r="L59" s="53"/>
      <c r="M59" s="53"/>
    </row>
    <row r="60" spans="1:13" ht="15">
      <c r="A60" s="48"/>
      <c r="B60" s="49"/>
      <c r="C60" s="49"/>
      <c r="D60" s="49"/>
      <c r="E60" s="49"/>
      <c r="F60" s="50"/>
      <c r="G60" s="51"/>
      <c r="H60" s="52"/>
      <c r="I60" s="53"/>
      <c r="J60" s="53"/>
      <c r="K60" s="54"/>
      <c r="L60" s="53"/>
      <c r="M60" s="53"/>
    </row>
    <row r="61" spans="1:13" ht="15">
      <c r="A61" s="48"/>
      <c r="B61" s="49"/>
      <c r="C61" s="49"/>
      <c r="D61" s="49"/>
      <c r="E61" s="49"/>
      <c r="F61" s="50"/>
      <c r="G61" s="51"/>
      <c r="H61" s="52"/>
      <c r="I61" s="53"/>
      <c r="J61" s="53"/>
      <c r="K61" s="54"/>
      <c r="L61" s="53"/>
      <c r="M61" s="53"/>
    </row>
    <row r="62" spans="1:13" ht="15">
      <c r="A62" s="48"/>
      <c r="B62" s="49"/>
      <c r="C62" s="49"/>
      <c r="D62" s="49"/>
      <c r="E62" s="49"/>
      <c r="F62" s="50"/>
      <c r="G62" s="51"/>
      <c r="H62" s="52"/>
      <c r="I62" s="53"/>
      <c r="J62" s="53"/>
      <c r="K62" s="54"/>
      <c r="L62" s="53"/>
      <c r="M62" s="53"/>
    </row>
    <row r="63" spans="1:13" ht="15">
      <c r="A63" s="48"/>
      <c r="B63" s="49"/>
      <c r="C63" s="49"/>
      <c r="D63" s="49"/>
      <c r="E63" s="49"/>
      <c r="F63" s="50"/>
      <c r="G63" s="51"/>
      <c r="H63" s="52"/>
      <c r="I63" s="53"/>
      <c r="J63" s="53"/>
      <c r="K63" s="54"/>
      <c r="L63" s="53"/>
      <c r="M63" s="53"/>
    </row>
    <row r="64" spans="1:13" ht="15">
      <c r="A64" s="48"/>
      <c r="B64" s="49"/>
      <c r="C64" s="49"/>
      <c r="D64" s="49"/>
      <c r="E64" s="49"/>
      <c r="F64" s="50"/>
      <c r="G64" s="51"/>
      <c r="H64" s="52"/>
      <c r="I64" s="53"/>
      <c r="J64" s="53"/>
      <c r="K64" s="54"/>
      <c r="L64" s="53"/>
      <c r="M64" s="53"/>
    </row>
    <row r="65" spans="1:13" ht="15">
      <c r="A65" s="48"/>
      <c r="B65" s="49"/>
      <c r="C65" s="49"/>
      <c r="D65" s="49"/>
      <c r="E65" s="49"/>
      <c r="F65" s="50"/>
      <c r="G65" s="51"/>
      <c r="H65" s="52"/>
      <c r="I65" s="53"/>
      <c r="J65" s="53"/>
      <c r="K65" s="54"/>
      <c r="L65" s="53"/>
      <c r="M65" s="53"/>
    </row>
    <row r="66" spans="1:13" ht="15">
      <c r="A66" s="48"/>
      <c r="B66" s="49"/>
      <c r="C66" s="49"/>
      <c r="D66" s="49"/>
      <c r="E66" s="49"/>
      <c r="F66" s="50"/>
      <c r="G66" s="51"/>
      <c r="H66" s="52"/>
      <c r="I66" s="53"/>
      <c r="J66" s="53"/>
      <c r="K66" s="54"/>
      <c r="L66" s="53"/>
      <c r="M66" s="53"/>
    </row>
    <row r="67" spans="1:13" ht="15">
      <c r="A67" s="48"/>
      <c r="B67" s="49"/>
      <c r="C67" s="49"/>
      <c r="D67" s="49"/>
      <c r="E67" s="49"/>
      <c r="F67" s="50"/>
      <c r="G67" s="51"/>
      <c r="H67" s="52"/>
      <c r="I67" s="53"/>
      <c r="J67" s="53"/>
      <c r="K67" s="54"/>
      <c r="L67" s="53"/>
      <c r="M67" s="53"/>
    </row>
    <row r="68" spans="1:13" ht="15">
      <c r="A68" s="48"/>
      <c r="B68" s="49"/>
      <c r="C68" s="49"/>
      <c r="D68" s="49"/>
      <c r="E68" s="49"/>
      <c r="F68" s="50"/>
      <c r="G68" s="51"/>
      <c r="H68" s="52"/>
      <c r="I68" s="53"/>
      <c r="J68" s="53"/>
      <c r="K68" s="54"/>
      <c r="L68" s="53"/>
      <c r="M68" s="53"/>
    </row>
    <row r="69" spans="1:13" ht="15">
      <c r="A69" s="48"/>
      <c r="B69" s="49"/>
      <c r="C69" s="49"/>
      <c r="D69" s="49"/>
      <c r="E69" s="49"/>
      <c r="F69" s="50"/>
      <c r="G69" s="51"/>
      <c r="H69" s="52"/>
      <c r="I69" s="53"/>
      <c r="J69" s="53"/>
      <c r="K69" s="54"/>
      <c r="L69" s="53"/>
      <c r="M69" s="53"/>
    </row>
    <row r="70" spans="1:13" ht="15">
      <c r="A70" s="48"/>
      <c r="B70" s="49"/>
      <c r="C70" s="49"/>
      <c r="D70" s="49"/>
      <c r="E70" s="49"/>
      <c r="F70" s="50"/>
      <c r="G70" s="51"/>
      <c r="H70" s="52"/>
      <c r="I70" s="53"/>
      <c r="J70" s="53"/>
      <c r="K70" s="54"/>
      <c r="L70" s="53"/>
      <c r="M70" s="53"/>
    </row>
    <row r="71" spans="1:13" ht="15">
      <c r="A71" s="48"/>
      <c r="B71" s="49"/>
      <c r="C71" s="49"/>
      <c r="D71" s="49"/>
      <c r="E71" s="49"/>
      <c r="F71" s="50"/>
      <c r="G71" s="51"/>
      <c r="H71" s="52"/>
      <c r="I71" s="53"/>
      <c r="J71" s="53"/>
      <c r="K71" s="54"/>
      <c r="L71" s="53"/>
      <c r="M71" s="53"/>
    </row>
    <row r="72" spans="1:13" ht="15">
      <c r="A72" s="48"/>
      <c r="B72" s="49"/>
      <c r="C72" s="49"/>
      <c r="D72" s="49"/>
      <c r="E72" s="49"/>
      <c r="F72" s="50"/>
      <c r="G72" s="51"/>
      <c r="H72" s="52"/>
      <c r="I72" s="53"/>
      <c r="J72" s="53"/>
      <c r="K72" s="54"/>
      <c r="L72" s="53"/>
      <c r="M72" s="53"/>
    </row>
    <row r="73" spans="1:13" ht="15">
      <c r="A73" s="48"/>
      <c r="B73" s="49"/>
      <c r="C73" s="49"/>
      <c r="D73" s="49"/>
      <c r="E73" s="49"/>
      <c r="F73" s="50"/>
      <c r="G73" s="51"/>
      <c r="H73" s="52"/>
      <c r="I73" s="53"/>
      <c r="J73" s="53"/>
      <c r="K73" s="54"/>
      <c r="L73" s="53"/>
      <c r="M73" s="53"/>
    </row>
    <row r="74" spans="1:13" ht="15">
      <c r="A74" s="48"/>
      <c r="B74" s="49"/>
      <c r="C74" s="49"/>
      <c r="D74" s="49"/>
      <c r="E74" s="49"/>
      <c r="F74" s="50"/>
      <c r="G74" s="51"/>
      <c r="H74" s="52"/>
      <c r="I74" s="53"/>
      <c r="J74" s="53"/>
      <c r="K74" s="54"/>
      <c r="L74" s="53"/>
      <c r="M74" s="53"/>
    </row>
    <row r="75" spans="1:13" ht="15">
      <c r="A75" s="48"/>
      <c r="B75" s="49"/>
      <c r="C75" s="49"/>
      <c r="D75" s="49"/>
      <c r="E75" s="49"/>
      <c r="F75" s="50"/>
      <c r="G75" s="51"/>
      <c r="H75" s="52"/>
      <c r="I75" s="53"/>
      <c r="J75" s="53"/>
      <c r="K75" s="54"/>
      <c r="L75" s="53"/>
      <c r="M75" s="53"/>
    </row>
    <row r="76" spans="1:13" ht="15">
      <c r="A76" s="48"/>
      <c r="B76" s="49"/>
      <c r="C76" s="49"/>
      <c r="D76" s="49"/>
      <c r="E76" s="49"/>
      <c r="F76" s="50"/>
      <c r="G76" s="51"/>
      <c r="H76" s="52"/>
      <c r="I76" s="53"/>
      <c r="J76" s="53"/>
      <c r="K76" s="54"/>
      <c r="L76" s="53"/>
      <c r="M76" s="53"/>
    </row>
    <row r="77" spans="1:13" ht="15">
      <c r="A77" s="48"/>
      <c r="B77" s="49"/>
      <c r="C77" s="49"/>
      <c r="D77" s="49"/>
      <c r="E77" s="49"/>
      <c r="F77" s="50"/>
      <c r="G77" s="51"/>
      <c r="H77" s="52"/>
      <c r="I77" s="53"/>
      <c r="J77" s="53"/>
      <c r="K77" s="54"/>
      <c r="L77" s="53"/>
      <c r="M77" s="53"/>
    </row>
    <row r="78" spans="1:13" ht="15">
      <c r="A78" s="48"/>
      <c r="B78" s="49"/>
      <c r="C78" s="49"/>
      <c r="D78" s="49"/>
      <c r="E78" s="49"/>
      <c r="F78" s="50"/>
      <c r="G78" s="51"/>
      <c r="H78" s="52"/>
      <c r="I78" s="53"/>
      <c r="J78" s="53"/>
      <c r="K78" s="54"/>
      <c r="L78" s="53"/>
      <c r="M78" s="53"/>
    </row>
    <row r="79" spans="1:13" ht="15">
      <c r="A79" s="48"/>
      <c r="B79" s="49"/>
      <c r="C79" s="49"/>
      <c r="D79" s="49"/>
      <c r="E79" s="49"/>
      <c r="F79" s="50"/>
      <c r="G79" s="51"/>
      <c r="H79" s="52"/>
      <c r="I79" s="53"/>
      <c r="J79" s="53"/>
      <c r="K79" s="54"/>
      <c r="L79" s="53"/>
      <c r="M79" s="53"/>
    </row>
    <row r="80" spans="1:13" ht="15">
      <c r="A80" s="48"/>
      <c r="B80" s="49"/>
      <c r="C80" s="49"/>
      <c r="D80" s="49"/>
      <c r="E80" s="49"/>
      <c r="F80" s="50"/>
      <c r="G80" s="51"/>
      <c r="H80" s="52"/>
      <c r="I80" s="53"/>
      <c r="J80" s="53"/>
      <c r="K80" s="54"/>
      <c r="L80" s="53"/>
      <c r="M80" s="53"/>
    </row>
    <row r="81" spans="1:13" ht="15">
      <c r="A81" s="48"/>
      <c r="B81" s="49"/>
      <c r="C81" s="49"/>
      <c r="D81" s="49"/>
      <c r="E81" s="49"/>
      <c r="F81" s="50"/>
      <c r="G81" s="51"/>
      <c r="H81" s="52"/>
      <c r="I81" s="53"/>
      <c r="J81" s="53"/>
      <c r="K81" s="54"/>
      <c r="L81" s="53"/>
      <c r="M81" s="53"/>
    </row>
    <row r="82" spans="1:13" ht="15">
      <c r="A82" s="48"/>
      <c r="B82" s="49"/>
      <c r="C82" s="49"/>
      <c r="D82" s="49"/>
      <c r="E82" s="49"/>
      <c r="F82" s="50"/>
      <c r="G82" s="51"/>
      <c r="H82" s="52"/>
      <c r="I82" s="53"/>
      <c r="J82" s="53"/>
      <c r="K82" s="54"/>
      <c r="L82" s="53"/>
      <c r="M82" s="53"/>
    </row>
    <row r="83" spans="1:13" ht="15">
      <c r="A83" s="48"/>
      <c r="B83" s="49"/>
      <c r="C83" s="49"/>
      <c r="D83" s="49"/>
      <c r="E83" s="49"/>
      <c r="F83" s="50"/>
      <c r="G83" s="51"/>
      <c r="H83" s="52"/>
      <c r="I83" s="53"/>
      <c r="J83" s="53"/>
      <c r="K83" s="54"/>
      <c r="L83" s="53"/>
      <c r="M83" s="53"/>
    </row>
    <row r="84" spans="1:13" ht="15">
      <c r="A84" s="48"/>
      <c r="B84" s="49"/>
      <c r="C84" s="49"/>
      <c r="D84" s="49"/>
      <c r="E84" s="49"/>
      <c r="F84" s="50"/>
      <c r="G84" s="51"/>
      <c r="H84" s="52"/>
      <c r="I84" s="53"/>
      <c r="J84" s="53"/>
      <c r="K84" s="54"/>
      <c r="L84" s="53"/>
      <c r="M84" s="53"/>
    </row>
    <row r="85" spans="1:13" ht="15">
      <c r="A85" s="48"/>
      <c r="B85" s="49"/>
      <c r="C85" s="49"/>
      <c r="D85" s="49"/>
      <c r="E85" s="49"/>
      <c r="F85" s="50"/>
      <c r="G85" s="51"/>
      <c r="H85" s="52"/>
      <c r="I85" s="53"/>
      <c r="J85" s="53"/>
      <c r="K85" s="54"/>
      <c r="L85" s="53"/>
      <c r="M85" s="53"/>
    </row>
    <row r="86" spans="1:13" ht="15">
      <c r="A86" s="48"/>
      <c r="B86" s="49"/>
      <c r="C86" s="49"/>
      <c r="D86" s="49"/>
      <c r="E86" s="49"/>
      <c r="F86" s="50"/>
      <c r="G86" s="51"/>
      <c r="H86" s="52"/>
      <c r="I86" s="53"/>
      <c r="J86" s="53"/>
      <c r="K86" s="54"/>
      <c r="L86" s="53"/>
      <c r="M86" s="53"/>
    </row>
    <row r="87" spans="1:13" ht="15">
      <c r="A87" s="48"/>
      <c r="B87" s="49"/>
      <c r="C87" s="49"/>
      <c r="D87" s="49"/>
      <c r="E87" s="49"/>
      <c r="F87" s="50"/>
      <c r="G87" s="51"/>
      <c r="H87" s="52"/>
      <c r="I87" s="53"/>
      <c r="J87" s="53"/>
      <c r="K87" s="54"/>
      <c r="L87" s="53"/>
      <c r="M87" s="53"/>
    </row>
    <row r="88" spans="1:13" ht="15">
      <c r="A88" s="48"/>
      <c r="B88" s="49"/>
      <c r="C88" s="49"/>
      <c r="D88" s="49"/>
      <c r="E88" s="49"/>
      <c r="F88" s="50"/>
      <c r="G88" s="51"/>
      <c r="H88" s="52"/>
      <c r="I88" s="53"/>
      <c r="J88" s="53"/>
      <c r="K88" s="54"/>
      <c r="L88" s="53"/>
      <c r="M88" s="53"/>
    </row>
    <row r="89" spans="1:13" ht="15">
      <c r="A89" s="48"/>
      <c r="B89" s="49"/>
      <c r="C89" s="49"/>
      <c r="D89" s="49"/>
      <c r="E89" s="49"/>
      <c r="F89" s="50"/>
      <c r="G89" s="51"/>
      <c r="H89" s="52"/>
      <c r="I89" s="53"/>
      <c r="J89" s="53"/>
      <c r="K89" s="54"/>
      <c r="L89" s="53"/>
      <c r="M89" s="53"/>
    </row>
    <row r="90" spans="1:13" ht="15">
      <c r="A90" s="48"/>
      <c r="B90" s="49"/>
      <c r="C90" s="49"/>
      <c r="D90" s="49"/>
      <c r="E90" s="49"/>
      <c r="F90" s="50"/>
      <c r="G90" s="51"/>
      <c r="H90" s="52"/>
      <c r="I90" s="53"/>
      <c r="J90" s="53"/>
      <c r="K90" s="54"/>
      <c r="L90" s="53"/>
      <c r="M90" s="53"/>
    </row>
    <row r="91" spans="1:13" ht="15">
      <c r="A91" s="48"/>
      <c r="B91" s="49"/>
      <c r="C91" s="49"/>
      <c r="D91" s="49"/>
      <c r="E91" s="49"/>
      <c r="F91" s="50"/>
      <c r="G91" s="51"/>
      <c r="H91" s="52"/>
      <c r="I91" s="53"/>
      <c r="J91" s="53"/>
      <c r="K91" s="54"/>
      <c r="L91" s="53"/>
      <c r="M91" s="53"/>
    </row>
    <row r="92" spans="1:13" ht="15">
      <c r="A92" s="48"/>
      <c r="B92" s="49"/>
      <c r="C92" s="49"/>
      <c r="D92" s="49"/>
      <c r="E92" s="49"/>
      <c r="F92" s="50"/>
      <c r="G92" s="51"/>
      <c r="H92" s="52"/>
      <c r="I92" s="53"/>
      <c r="J92" s="53"/>
      <c r="K92" s="54"/>
      <c r="L92" s="53"/>
      <c r="M92" s="53"/>
    </row>
    <row r="93" spans="1:13" ht="15">
      <c r="A93" s="48"/>
      <c r="B93" s="49"/>
      <c r="C93" s="49"/>
      <c r="D93" s="49"/>
      <c r="E93" s="49"/>
      <c r="F93" s="50"/>
      <c r="G93" s="51"/>
      <c r="H93" s="52"/>
      <c r="I93" s="53"/>
      <c r="J93" s="53"/>
      <c r="K93" s="54"/>
      <c r="L93" s="53"/>
      <c r="M93" s="53"/>
    </row>
    <row r="94" spans="1:13" ht="15">
      <c r="A94" s="48"/>
      <c r="B94" s="49"/>
      <c r="C94" s="49"/>
      <c r="D94" s="49"/>
      <c r="E94" s="49"/>
      <c r="F94" s="50"/>
      <c r="G94" s="51"/>
      <c r="H94" s="52"/>
      <c r="I94" s="53"/>
      <c r="J94" s="53"/>
      <c r="K94" s="54"/>
      <c r="L94" s="53"/>
      <c r="M94" s="53"/>
    </row>
    <row r="95" spans="1:13" ht="15">
      <c r="A95" s="48"/>
      <c r="B95" s="49"/>
      <c r="C95" s="49"/>
      <c r="D95" s="49"/>
      <c r="E95" s="49"/>
      <c r="F95" s="50"/>
      <c r="G95" s="51"/>
      <c r="H95" s="52"/>
      <c r="I95" s="53"/>
      <c r="J95" s="53"/>
      <c r="K95" s="54"/>
      <c r="L95" s="53"/>
      <c r="M95" s="53"/>
    </row>
    <row r="96" spans="1:13" ht="15">
      <c r="A96" s="48"/>
      <c r="B96" s="49"/>
      <c r="C96" s="49"/>
      <c r="D96" s="49"/>
      <c r="E96" s="49"/>
      <c r="F96" s="50"/>
      <c r="G96" s="51"/>
      <c r="H96" s="52"/>
      <c r="I96" s="53"/>
      <c r="J96" s="53"/>
      <c r="K96" s="54"/>
      <c r="L96" s="53"/>
      <c r="M96" s="53"/>
    </row>
    <row r="97" spans="1:13" ht="15">
      <c r="A97" s="48"/>
      <c r="B97" s="49"/>
      <c r="C97" s="49"/>
      <c r="D97" s="49"/>
      <c r="E97" s="49"/>
      <c r="F97" s="50"/>
      <c r="G97" s="51"/>
      <c r="H97" s="52"/>
      <c r="I97" s="53"/>
      <c r="J97" s="53"/>
      <c r="K97" s="54"/>
      <c r="L97" s="53"/>
      <c r="M97" s="53"/>
    </row>
    <row r="98" spans="1:13" ht="15">
      <c r="A98" s="48"/>
      <c r="B98" s="49"/>
      <c r="C98" s="49"/>
      <c r="D98" s="49"/>
      <c r="E98" s="49"/>
      <c r="F98" s="50"/>
      <c r="G98" s="51"/>
      <c r="H98" s="52"/>
      <c r="I98" s="53"/>
      <c r="J98" s="53"/>
      <c r="K98" s="54"/>
      <c r="L98" s="53"/>
      <c r="M98" s="53"/>
    </row>
    <row r="99" spans="1:13" ht="15">
      <c r="A99" s="48"/>
      <c r="B99" s="49"/>
      <c r="C99" s="49"/>
      <c r="D99" s="49"/>
      <c r="E99" s="49"/>
      <c r="F99" s="50"/>
      <c r="G99" s="51"/>
      <c r="H99" s="52"/>
      <c r="I99" s="53"/>
      <c r="J99" s="53"/>
      <c r="K99" s="54"/>
      <c r="L99" s="53"/>
      <c r="M99" s="53"/>
    </row>
    <row r="100" spans="1:13" ht="15">
      <c r="A100" s="48"/>
      <c r="B100" s="49"/>
      <c r="C100" s="49"/>
      <c r="D100" s="49"/>
      <c r="E100" s="49"/>
      <c r="F100" s="50"/>
      <c r="G100" s="51"/>
      <c r="H100" s="52"/>
      <c r="I100" s="53"/>
      <c r="J100" s="53"/>
      <c r="K100" s="54"/>
      <c r="L100" s="53"/>
      <c r="M100" s="53"/>
    </row>
    <row r="101" spans="1:13" ht="15">
      <c r="A101" s="48"/>
      <c r="B101" s="49"/>
      <c r="C101" s="49"/>
      <c r="D101" s="49"/>
      <c r="E101" s="49"/>
      <c r="F101" s="50"/>
      <c r="G101" s="51"/>
      <c r="H101" s="52"/>
      <c r="I101" s="53"/>
      <c r="J101" s="53"/>
      <c r="K101" s="54"/>
      <c r="L101" s="53"/>
      <c r="M101" s="53"/>
    </row>
    <row r="102" spans="1:13" ht="15">
      <c r="A102" s="48"/>
      <c r="B102" s="49"/>
      <c r="C102" s="49"/>
      <c r="D102" s="49"/>
      <c r="E102" s="49"/>
      <c r="F102" s="50"/>
      <c r="G102" s="51"/>
      <c r="H102" s="52"/>
      <c r="I102" s="53"/>
      <c r="J102" s="53"/>
      <c r="K102" s="54"/>
      <c r="L102" s="53"/>
      <c r="M102" s="53"/>
    </row>
    <row r="103" spans="1:13" ht="15">
      <c r="A103" s="48"/>
      <c r="B103" s="49"/>
      <c r="C103" s="49"/>
      <c r="D103" s="49"/>
      <c r="E103" s="49"/>
      <c r="F103" s="50"/>
      <c r="G103" s="51"/>
      <c r="H103" s="52"/>
      <c r="I103" s="53"/>
      <c r="J103" s="53"/>
      <c r="K103" s="54"/>
      <c r="L103" s="53"/>
      <c r="M103" s="53"/>
    </row>
    <row r="104" spans="1:13" ht="15">
      <c r="A104" s="48"/>
      <c r="B104" s="49"/>
      <c r="C104" s="49"/>
      <c r="D104" s="49"/>
      <c r="E104" s="49"/>
      <c r="F104" s="50"/>
      <c r="G104" s="51"/>
      <c r="H104" s="52"/>
      <c r="I104" s="53"/>
      <c r="J104" s="53"/>
      <c r="K104" s="54"/>
      <c r="L104" s="53"/>
      <c r="M104" s="53"/>
    </row>
    <row r="105" spans="1:13" ht="15">
      <c r="A105" s="48"/>
      <c r="B105" s="49"/>
      <c r="C105" s="49"/>
      <c r="D105" s="49"/>
      <c r="E105" s="49"/>
      <c r="F105" s="50"/>
      <c r="G105" s="51"/>
      <c r="H105" s="52"/>
      <c r="I105" s="53"/>
      <c r="J105" s="53"/>
      <c r="K105" s="54"/>
      <c r="L105" s="53"/>
      <c r="M105" s="53"/>
    </row>
    <row r="106" spans="1:13" ht="15">
      <c r="A106" s="48"/>
      <c r="B106" s="49"/>
      <c r="C106" s="49"/>
      <c r="D106" s="49"/>
      <c r="E106" s="49"/>
      <c r="F106" s="50"/>
      <c r="G106" s="51"/>
      <c r="H106" s="52"/>
      <c r="I106" s="53"/>
      <c r="J106" s="53"/>
      <c r="K106" s="54"/>
      <c r="L106" s="53"/>
      <c r="M106" s="53"/>
    </row>
    <row r="107" spans="1:13" ht="15">
      <c r="A107" s="48"/>
      <c r="B107" s="49"/>
      <c r="C107" s="49"/>
      <c r="D107" s="49"/>
      <c r="E107" s="49"/>
      <c r="F107" s="50"/>
      <c r="G107" s="51"/>
      <c r="H107" s="52"/>
      <c r="I107" s="53"/>
      <c r="J107" s="53"/>
      <c r="K107" s="54"/>
      <c r="L107" s="53"/>
      <c r="M107" s="53"/>
    </row>
    <row r="108" spans="1:13" ht="15">
      <c r="A108" s="48"/>
      <c r="B108" s="49"/>
      <c r="C108" s="49"/>
      <c r="D108" s="49"/>
      <c r="E108" s="49"/>
      <c r="F108" s="50"/>
      <c r="G108" s="51"/>
      <c r="H108" s="52"/>
      <c r="I108" s="53"/>
      <c r="J108" s="53"/>
      <c r="K108" s="54"/>
      <c r="L108" s="53"/>
      <c r="M108" s="53"/>
    </row>
    <row r="109" spans="1:13" ht="15">
      <c r="A109" s="48"/>
      <c r="B109" s="49"/>
      <c r="C109" s="49"/>
      <c r="D109" s="49"/>
      <c r="E109" s="49"/>
      <c r="F109" s="50"/>
      <c r="G109" s="51"/>
      <c r="H109" s="52"/>
      <c r="I109" s="53"/>
      <c r="J109" s="53"/>
      <c r="K109" s="54"/>
      <c r="L109" s="53"/>
      <c r="M109" s="53"/>
    </row>
    <row r="110" spans="1:13" ht="15">
      <c r="A110" s="48"/>
      <c r="B110" s="49"/>
      <c r="C110" s="49"/>
      <c r="D110" s="49"/>
      <c r="E110" s="49"/>
      <c r="F110" s="50"/>
      <c r="G110" s="51"/>
      <c r="H110" s="52"/>
      <c r="I110" s="53"/>
      <c r="J110" s="53"/>
      <c r="K110" s="54"/>
      <c r="L110" s="53"/>
      <c r="M110" s="53"/>
    </row>
    <row r="111" spans="1:13" ht="15">
      <c r="A111" s="48"/>
      <c r="B111" s="49"/>
      <c r="C111" s="49"/>
      <c r="D111" s="49"/>
      <c r="E111" s="49"/>
      <c r="F111" s="50"/>
      <c r="G111" s="51"/>
      <c r="H111" s="52"/>
      <c r="I111" s="53"/>
      <c r="J111" s="53"/>
      <c r="K111" s="54"/>
      <c r="L111" s="53"/>
      <c r="M111" s="53"/>
    </row>
    <row r="112" spans="1:13" ht="15">
      <c r="A112" s="48"/>
      <c r="B112" s="49"/>
      <c r="C112" s="49"/>
      <c r="D112" s="49"/>
      <c r="E112" s="49"/>
      <c r="F112" s="50"/>
      <c r="G112" s="51"/>
      <c r="H112" s="52"/>
      <c r="I112" s="53"/>
      <c r="J112" s="53"/>
      <c r="K112" s="54"/>
      <c r="L112" s="53"/>
      <c r="M112" s="53"/>
    </row>
    <row r="113" spans="1:13" ht="15">
      <c r="A113" s="48"/>
      <c r="B113" s="49"/>
      <c r="C113" s="49"/>
      <c r="D113" s="49"/>
      <c r="E113" s="49"/>
      <c r="F113" s="50"/>
      <c r="G113" s="51"/>
      <c r="H113" s="52"/>
      <c r="I113" s="53"/>
      <c r="J113" s="53"/>
      <c r="K113" s="54"/>
      <c r="L113" s="53"/>
      <c r="M113" s="53"/>
    </row>
    <row r="114" spans="1:13" ht="15">
      <c r="A114" s="48"/>
      <c r="B114" s="49"/>
      <c r="C114" s="49"/>
      <c r="D114" s="49"/>
      <c r="E114" s="49"/>
      <c r="F114" s="50"/>
      <c r="G114" s="51"/>
      <c r="H114" s="52"/>
      <c r="I114" s="53"/>
      <c r="J114" s="53"/>
      <c r="K114" s="54"/>
      <c r="L114" s="53"/>
      <c r="M114" s="53"/>
    </row>
    <row r="115" spans="1:13" ht="15">
      <c r="A115" s="48"/>
      <c r="B115" s="49"/>
      <c r="C115" s="49"/>
      <c r="D115" s="49"/>
      <c r="E115" s="49"/>
      <c r="F115" s="50"/>
      <c r="G115" s="51"/>
      <c r="H115" s="52"/>
      <c r="I115" s="53"/>
      <c r="J115" s="53"/>
      <c r="K115" s="54"/>
      <c r="L115" s="53"/>
      <c r="M115" s="53"/>
    </row>
    <row r="116" spans="1:13" ht="15">
      <c r="A116" s="48"/>
      <c r="B116" s="49"/>
      <c r="C116" s="49"/>
      <c r="D116" s="49"/>
      <c r="E116" s="49"/>
      <c r="F116" s="50"/>
      <c r="G116" s="51"/>
      <c r="H116" s="52"/>
      <c r="I116" s="53"/>
      <c r="J116" s="53"/>
      <c r="K116" s="54"/>
      <c r="L116" s="53"/>
      <c r="M116" s="53"/>
    </row>
    <row r="117" spans="1:13" ht="15">
      <c r="A117" s="48"/>
      <c r="B117" s="49"/>
      <c r="C117" s="49"/>
      <c r="D117" s="49"/>
      <c r="E117" s="49"/>
      <c r="F117" s="50"/>
      <c r="G117" s="51"/>
      <c r="H117" s="52"/>
      <c r="I117" s="53"/>
      <c r="J117" s="53"/>
      <c r="K117" s="54"/>
      <c r="L117" s="53"/>
      <c r="M117" s="53"/>
    </row>
    <row r="118" spans="1:13" ht="15">
      <c r="A118" s="48"/>
      <c r="B118" s="49"/>
      <c r="C118" s="49"/>
      <c r="D118" s="49"/>
      <c r="E118" s="49"/>
      <c r="F118" s="50"/>
      <c r="G118" s="51"/>
      <c r="H118" s="52"/>
      <c r="I118" s="53"/>
      <c r="J118" s="53"/>
      <c r="K118" s="54"/>
      <c r="L118" s="53"/>
      <c r="M118" s="53"/>
    </row>
    <row r="119" spans="1:13" ht="15">
      <c r="A119" s="48"/>
      <c r="B119" s="49"/>
      <c r="C119" s="49"/>
      <c r="D119" s="49"/>
      <c r="E119" s="49"/>
      <c r="F119" s="50"/>
      <c r="G119" s="51"/>
      <c r="H119" s="52"/>
      <c r="I119" s="53"/>
      <c r="J119" s="53"/>
      <c r="K119" s="54"/>
      <c r="L119" s="53"/>
      <c r="M119" s="53"/>
    </row>
    <row r="120" spans="1:13" ht="15">
      <c r="A120" s="48"/>
      <c r="B120" s="49"/>
      <c r="C120" s="49"/>
      <c r="D120" s="49"/>
      <c r="E120" s="49"/>
      <c r="F120" s="50"/>
      <c r="G120" s="51"/>
      <c r="H120" s="52"/>
      <c r="I120" s="53"/>
      <c r="J120" s="53"/>
      <c r="K120" s="54"/>
      <c r="L120" s="53"/>
      <c r="M120" s="53"/>
    </row>
    <row r="121" spans="1:13" ht="15">
      <c r="A121" s="48"/>
      <c r="B121" s="49"/>
      <c r="C121" s="49"/>
      <c r="D121" s="49"/>
      <c r="E121" s="49"/>
      <c r="F121" s="50"/>
      <c r="G121" s="51"/>
      <c r="H121" s="52"/>
      <c r="I121" s="53"/>
      <c r="J121" s="53"/>
      <c r="K121" s="54"/>
      <c r="L121" s="53"/>
      <c r="M121" s="53"/>
    </row>
    <row r="122" spans="1:13" ht="15">
      <c r="A122" s="48"/>
      <c r="B122" s="49"/>
      <c r="C122" s="49"/>
      <c r="D122" s="49"/>
      <c r="E122" s="49"/>
      <c r="F122" s="50"/>
      <c r="G122" s="51"/>
      <c r="H122" s="52"/>
      <c r="I122" s="53"/>
      <c r="J122" s="53"/>
      <c r="K122" s="54"/>
      <c r="L122" s="53"/>
      <c r="M122" s="53"/>
    </row>
    <row r="123" spans="1:13" ht="15">
      <c r="A123" s="48"/>
      <c r="B123" s="49"/>
      <c r="C123" s="49"/>
      <c r="D123" s="49"/>
      <c r="E123" s="49"/>
      <c r="F123" s="50"/>
      <c r="G123" s="51"/>
      <c r="H123" s="52"/>
      <c r="I123" s="53"/>
      <c r="J123" s="53"/>
      <c r="K123" s="54"/>
      <c r="L123" s="53"/>
      <c r="M123" s="53"/>
    </row>
    <row r="124" spans="1:13" ht="15">
      <c r="A124" s="48"/>
      <c r="B124" s="49"/>
      <c r="C124" s="49"/>
      <c r="D124" s="49"/>
      <c r="E124" s="49"/>
      <c r="F124" s="50"/>
      <c r="G124" s="51"/>
      <c r="H124" s="52"/>
      <c r="I124" s="53"/>
      <c r="J124" s="53"/>
      <c r="K124" s="54"/>
      <c r="L124" s="53"/>
      <c r="M124" s="53"/>
    </row>
    <row r="125" spans="1:13" ht="15">
      <c r="A125" s="48"/>
      <c r="B125" s="49"/>
      <c r="C125" s="49"/>
      <c r="D125" s="49"/>
      <c r="E125" s="49"/>
      <c r="F125" s="50"/>
      <c r="G125" s="51"/>
      <c r="H125" s="52"/>
      <c r="I125" s="53"/>
      <c r="J125" s="53"/>
      <c r="K125" s="54"/>
      <c r="L125" s="53"/>
      <c r="M125" s="53"/>
    </row>
    <row r="126" spans="1:13" ht="15">
      <c r="A126" s="48"/>
      <c r="B126" s="49"/>
      <c r="C126" s="49"/>
      <c r="D126" s="49"/>
      <c r="E126" s="49"/>
      <c r="F126" s="50"/>
      <c r="G126" s="51"/>
      <c r="H126" s="52"/>
      <c r="I126" s="53"/>
      <c r="J126" s="53"/>
      <c r="K126" s="54"/>
      <c r="L126" s="53"/>
      <c r="M126" s="53"/>
    </row>
    <row r="127" spans="1:13" ht="15">
      <c r="A127" s="48"/>
      <c r="B127" s="49"/>
      <c r="C127" s="49"/>
      <c r="D127" s="49"/>
      <c r="E127" s="49"/>
      <c r="F127" s="50"/>
      <c r="G127" s="51"/>
      <c r="H127" s="52"/>
      <c r="I127" s="53"/>
      <c r="J127" s="53"/>
      <c r="K127" s="54"/>
      <c r="L127" s="53"/>
      <c r="M127" s="53"/>
    </row>
    <row r="128" spans="1:13" ht="15">
      <c r="A128" s="48"/>
      <c r="B128" s="49"/>
      <c r="C128" s="49"/>
      <c r="D128" s="49"/>
      <c r="E128" s="49"/>
      <c r="F128" s="50"/>
      <c r="G128" s="51"/>
      <c r="H128" s="52"/>
      <c r="I128" s="53"/>
      <c r="J128" s="53"/>
      <c r="K128" s="54"/>
      <c r="L128" s="53"/>
      <c r="M128" s="53"/>
    </row>
    <row r="129" spans="1:13" ht="15">
      <c r="A129" s="48"/>
      <c r="B129" s="49"/>
      <c r="C129" s="49"/>
      <c r="D129" s="49"/>
      <c r="E129" s="49"/>
      <c r="F129" s="50"/>
      <c r="G129" s="51"/>
      <c r="H129" s="52"/>
      <c r="I129" s="53"/>
      <c r="J129" s="53"/>
      <c r="K129" s="54"/>
      <c r="L129" s="53"/>
      <c r="M129" s="53"/>
    </row>
    <row r="130" spans="1:13" ht="15">
      <c r="A130" s="48"/>
      <c r="B130" s="49"/>
      <c r="C130" s="49"/>
      <c r="D130" s="49"/>
      <c r="E130" s="49"/>
      <c r="F130" s="50"/>
      <c r="G130" s="51"/>
      <c r="H130" s="52"/>
      <c r="I130" s="53"/>
      <c r="J130" s="53"/>
      <c r="K130" s="54"/>
      <c r="L130" s="53"/>
      <c r="M130" s="53"/>
    </row>
    <row r="131" spans="1:13" ht="15">
      <c r="A131" s="48"/>
      <c r="B131" s="49"/>
      <c r="C131" s="49"/>
      <c r="D131" s="49"/>
      <c r="E131" s="49"/>
      <c r="F131" s="50"/>
      <c r="G131" s="51"/>
      <c r="H131" s="52"/>
      <c r="I131" s="53"/>
      <c r="J131" s="53"/>
      <c r="K131" s="54"/>
      <c r="L131" s="53"/>
      <c r="M131" s="53"/>
    </row>
    <row r="132" spans="1:13" ht="15">
      <c r="A132" s="48"/>
      <c r="B132" s="49"/>
      <c r="C132" s="49"/>
      <c r="D132" s="49"/>
      <c r="E132" s="49"/>
      <c r="F132" s="50"/>
      <c r="G132" s="51"/>
      <c r="H132" s="52"/>
      <c r="I132" s="53"/>
      <c r="J132" s="53"/>
      <c r="K132" s="54"/>
      <c r="L132" s="53"/>
      <c r="M132" s="53"/>
    </row>
    <row r="133" spans="1:13" ht="15">
      <c r="A133" s="48"/>
      <c r="B133" s="49"/>
      <c r="C133" s="49"/>
      <c r="D133" s="49"/>
      <c r="E133" s="49"/>
      <c r="F133" s="50"/>
      <c r="G133" s="51"/>
      <c r="H133" s="52"/>
      <c r="I133" s="53"/>
      <c r="J133" s="53"/>
      <c r="K133" s="54"/>
      <c r="L133" s="53"/>
      <c r="M133" s="53"/>
    </row>
    <row r="134" spans="1:13" ht="15">
      <c r="A134" s="48"/>
      <c r="B134" s="49"/>
      <c r="C134" s="49"/>
      <c r="D134" s="49"/>
      <c r="E134" s="49"/>
      <c r="F134" s="50"/>
      <c r="G134" s="51"/>
      <c r="H134" s="52"/>
      <c r="I134" s="53"/>
      <c r="J134" s="53"/>
      <c r="K134" s="54"/>
      <c r="L134" s="53"/>
      <c r="M134" s="53"/>
    </row>
    <row r="135" spans="1:13" ht="15">
      <c r="A135" s="48"/>
      <c r="B135" s="49"/>
      <c r="C135" s="49"/>
      <c r="D135" s="49"/>
      <c r="E135" s="49"/>
      <c r="F135" s="50"/>
      <c r="G135" s="51"/>
      <c r="H135" s="52"/>
      <c r="I135" s="53"/>
      <c r="J135" s="53"/>
      <c r="K135" s="54"/>
      <c r="L135" s="53"/>
      <c r="M135" s="53"/>
    </row>
    <row r="136" spans="1:13" ht="15">
      <c r="A136" s="48"/>
      <c r="B136" s="49"/>
      <c r="C136" s="49"/>
      <c r="D136" s="49"/>
      <c r="E136" s="49"/>
      <c r="F136" s="50"/>
      <c r="G136" s="51"/>
      <c r="H136" s="52"/>
      <c r="I136" s="53"/>
      <c r="J136" s="53"/>
      <c r="K136" s="54"/>
      <c r="L136" s="53"/>
      <c r="M136" s="53"/>
    </row>
    <row r="137" spans="1:13" ht="15">
      <c r="A137" s="48"/>
      <c r="B137" s="49"/>
      <c r="C137" s="49"/>
      <c r="D137" s="49"/>
      <c r="E137" s="49"/>
      <c r="F137" s="50"/>
      <c r="G137" s="51"/>
      <c r="H137" s="52"/>
      <c r="I137" s="53"/>
      <c r="J137" s="53"/>
      <c r="K137" s="54"/>
      <c r="L137" s="53"/>
      <c r="M137" s="53"/>
    </row>
    <row r="138" spans="1:13" ht="15">
      <c r="A138" s="48"/>
      <c r="B138" s="49"/>
      <c r="C138" s="49"/>
      <c r="D138" s="49"/>
      <c r="E138" s="49"/>
      <c r="F138" s="50"/>
      <c r="G138" s="51"/>
      <c r="H138" s="52"/>
      <c r="I138" s="53"/>
      <c r="J138" s="53"/>
      <c r="K138" s="54"/>
      <c r="L138" s="53"/>
      <c r="M138" s="53"/>
    </row>
    <row r="139" spans="1:13" ht="15">
      <c r="A139" s="48"/>
      <c r="B139" s="49"/>
      <c r="C139" s="49"/>
      <c r="D139" s="49"/>
      <c r="E139" s="49"/>
      <c r="F139" s="50"/>
      <c r="G139" s="51"/>
      <c r="H139" s="52"/>
      <c r="I139" s="53"/>
      <c r="J139" s="53"/>
      <c r="K139" s="54"/>
      <c r="L139" s="53"/>
      <c r="M139" s="53"/>
    </row>
    <row r="140" spans="1:13" ht="15">
      <c r="A140" s="48"/>
      <c r="B140" s="49"/>
      <c r="C140" s="49"/>
      <c r="D140" s="49"/>
      <c r="E140" s="49"/>
      <c r="F140" s="50"/>
      <c r="G140" s="51"/>
      <c r="H140" s="52"/>
      <c r="I140" s="53"/>
      <c r="J140" s="53"/>
      <c r="K140" s="54"/>
      <c r="L140" s="53"/>
      <c r="M140" s="53"/>
    </row>
    <row r="141" spans="1:13" ht="15">
      <c r="A141" s="48"/>
      <c r="B141" s="49"/>
      <c r="C141" s="49"/>
      <c r="D141" s="49"/>
      <c r="E141" s="49"/>
      <c r="F141" s="50"/>
      <c r="G141" s="51"/>
      <c r="H141" s="52"/>
      <c r="I141" s="53"/>
      <c r="J141" s="53"/>
      <c r="K141" s="54"/>
      <c r="L141" s="53"/>
      <c r="M141" s="53"/>
    </row>
    <row r="142" spans="1:13" ht="15">
      <c r="A142" s="48"/>
      <c r="B142" s="49"/>
      <c r="C142" s="49"/>
      <c r="D142" s="49"/>
      <c r="E142" s="49"/>
      <c r="F142" s="50"/>
      <c r="G142" s="51"/>
      <c r="H142" s="52"/>
      <c r="I142" s="53"/>
      <c r="J142" s="53"/>
      <c r="K142" s="54"/>
      <c r="L142" s="53"/>
      <c r="M142" s="53"/>
    </row>
    <row r="143" spans="1:13" ht="15">
      <c r="A143" s="48"/>
      <c r="B143" s="49"/>
      <c r="C143" s="49"/>
      <c r="D143" s="49"/>
      <c r="E143" s="49"/>
      <c r="F143" s="50"/>
      <c r="G143" s="51"/>
      <c r="H143" s="52"/>
      <c r="I143" s="53"/>
      <c r="J143" s="53"/>
      <c r="K143" s="54"/>
      <c r="L143" s="53"/>
      <c r="M143" s="53"/>
    </row>
    <row r="144" spans="1:13" ht="15">
      <c r="A144" s="48"/>
      <c r="B144" s="49"/>
      <c r="C144" s="49"/>
      <c r="D144" s="49"/>
      <c r="E144" s="49"/>
      <c r="F144" s="50"/>
      <c r="G144" s="51"/>
      <c r="H144" s="52"/>
      <c r="I144" s="53"/>
      <c r="J144" s="53"/>
      <c r="K144" s="54"/>
      <c r="L144" s="53"/>
      <c r="M144" s="53"/>
    </row>
    <row r="145" spans="1:13" ht="15">
      <c r="A145" s="48"/>
      <c r="B145" s="49"/>
      <c r="C145" s="49"/>
      <c r="D145" s="49"/>
      <c r="E145" s="49"/>
      <c r="F145" s="50"/>
      <c r="G145" s="51"/>
      <c r="H145" s="52"/>
      <c r="I145" s="53"/>
      <c r="J145" s="53"/>
      <c r="K145" s="54"/>
      <c r="L145" s="53"/>
      <c r="M145" s="53"/>
    </row>
    <row r="146" spans="1:13" ht="15">
      <c r="A146" s="48"/>
      <c r="B146" s="49"/>
      <c r="C146" s="49"/>
      <c r="D146" s="49"/>
      <c r="E146" s="49"/>
      <c r="F146" s="50"/>
      <c r="G146" s="51"/>
      <c r="H146" s="52"/>
      <c r="I146" s="53"/>
      <c r="J146" s="53"/>
      <c r="K146" s="54"/>
      <c r="L146" s="53"/>
      <c r="M146" s="53"/>
    </row>
    <row r="147" spans="1:13" ht="15">
      <c r="A147" s="48"/>
      <c r="B147" s="49"/>
      <c r="C147" s="49"/>
      <c r="D147" s="49"/>
      <c r="E147" s="49"/>
      <c r="F147" s="50"/>
      <c r="G147" s="51"/>
      <c r="H147" s="52"/>
      <c r="I147" s="53"/>
      <c r="J147" s="53"/>
      <c r="K147" s="54"/>
      <c r="L147" s="53"/>
      <c r="M147" s="53"/>
    </row>
    <row r="148" spans="1:13" ht="15">
      <c r="A148" s="48"/>
      <c r="B148" s="49"/>
      <c r="C148" s="49"/>
      <c r="D148" s="49"/>
      <c r="E148" s="49"/>
      <c r="F148" s="50"/>
      <c r="G148" s="51"/>
      <c r="H148" s="52"/>
      <c r="I148" s="53"/>
      <c r="J148" s="53"/>
      <c r="K148" s="54"/>
      <c r="L148" s="53"/>
      <c r="M148" s="53"/>
    </row>
    <row r="149" spans="1:13" ht="15">
      <c r="A149" s="48"/>
      <c r="B149" s="49"/>
      <c r="C149" s="49"/>
      <c r="D149" s="49"/>
      <c r="E149" s="49"/>
      <c r="F149" s="50"/>
      <c r="G149" s="51"/>
      <c r="H149" s="52"/>
      <c r="I149" s="53"/>
      <c r="J149" s="53"/>
      <c r="K149" s="54"/>
      <c r="L149" s="53"/>
      <c r="M149" s="53"/>
    </row>
    <row r="150" spans="1:13" ht="15">
      <c r="A150" s="48"/>
      <c r="B150" s="49"/>
      <c r="C150" s="49"/>
      <c r="D150" s="49"/>
      <c r="E150" s="49"/>
      <c r="F150" s="50"/>
      <c r="G150" s="51"/>
      <c r="H150" s="52"/>
      <c r="I150" s="53"/>
      <c r="J150" s="53"/>
      <c r="K150" s="54"/>
      <c r="L150" s="53"/>
      <c r="M150" s="53"/>
    </row>
    <row r="151" spans="1:13" ht="15">
      <c r="A151" s="48"/>
      <c r="B151" s="49"/>
      <c r="C151" s="49"/>
      <c r="D151" s="49"/>
      <c r="E151" s="49"/>
      <c r="F151" s="50"/>
      <c r="G151" s="51"/>
      <c r="H151" s="52"/>
      <c r="I151" s="53"/>
      <c r="J151" s="53"/>
      <c r="K151" s="54"/>
      <c r="L151" s="53"/>
      <c r="M151" s="53"/>
    </row>
    <row r="152" spans="1:13" ht="15">
      <c r="A152" s="48"/>
      <c r="B152" s="49"/>
      <c r="C152" s="49"/>
      <c r="D152" s="49"/>
      <c r="E152" s="49"/>
      <c r="F152" s="50"/>
      <c r="G152" s="51"/>
      <c r="H152" s="52"/>
      <c r="I152" s="53"/>
      <c r="J152" s="53"/>
      <c r="K152" s="54"/>
      <c r="L152" s="53"/>
      <c r="M152" s="53"/>
    </row>
    <row r="153" spans="1:13" ht="15">
      <c r="A153" s="48"/>
      <c r="B153" s="49"/>
      <c r="C153" s="49"/>
      <c r="D153" s="49"/>
      <c r="E153" s="49"/>
      <c r="F153" s="50"/>
      <c r="G153" s="51"/>
      <c r="H153" s="52"/>
      <c r="I153" s="53"/>
      <c r="J153" s="53"/>
      <c r="K153" s="54"/>
      <c r="L153" s="53"/>
      <c r="M153" s="53"/>
    </row>
    <row r="154" spans="1:13" ht="15">
      <c r="A154" s="48"/>
      <c r="B154" s="49"/>
      <c r="C154" s="49"/>
      <c r="D154" s="49"/>
      <c r="E154" s="49"/>
      <c r="F154" s="50"/>
      <c r="G154" s="51"/>
      <c r="H154" s="52"/>
      <c r="I154" s="53"/>
      <c r="J154" s="53"/>
      <c r="K154" s="54"/>
      <c r="L154" s="53"/>
      <c r="M154" s="53"/>
    </row>
    <row r="155" spans="1:13" ht="15">
      <c r="A155" s="48"/>
      <c r="B155" s="49"/>
      <c r="C155" s="49"/>
      <c r="D155" s="49"/>
      <c r="E155" s="49"/>
      <c r="F155" s="50"/>
      <c r="G155" s="51"/>
      <c r="H155" s="52"/>
      <c r="I155" s="53"/>
      <c r="J155" s="53"/>
      <c r="K155" s="54"/>
      <c r="L155" s="53"/>
      <c r="M155" s="53"/>
    </row>
    <row r="156" spans="1:13" ht="15">
      <c r="A156" s="48"/>
      <c r="B156" s="49"/>
      <c r="C156" s="49"/>
      <c r="D156" s="49"/>
      <c r="E156" s="49"/>
      <c r="F156" s="50"/>
      <c r="G156" s="51"/>
      <c r="H156" s="52"/>
      <c r="I156" s="53"/>
      <c r="J156" s="53"/>
      <c r="K156" s="54"/>
      <c r="L156" s="53"/>
      <c r="M156" s="53"/>
    </row>
    <row r="157" spans="1:13" ht="15">
      <c r="A157" s="48"/>
      <c r="B157" s="49"/>
      <c r="C157" s="49"/>
      <c r="D157" s="49"/>
      <c r="E157" s="49"/>
      <c r="F157" s="50"/>
      <c r="G157" s="51"/>
      <c r="H157" s="52"/>
      <c r="I157" s="53"/>
      <c r="J157" s="53"/>
      <c r="K157" s="54"/>
      <c r="L157" s="53"/>
      <c r="M157" s="53"/>
    </row>
    <row r="158" spans="1:13" ht="15">
      <c r="A158" s="48"/>
      <c r="B158" s="49"/>
      <c r="C158" s="49"/>
      <c r="D158" s="49"/>
      <c r="E158" s="49"/>
      <c r="F158" s="50"/>
      <c r="G158" s="51"/>
      <c r="H158" s="52"/>
      <c r="I158" s="53"/>
      <c r="J158" s="53"/>
      <c r="K158" s="54"/>
      <c r="L158" s="53"/>
      <c r="M158" s="53"/>
    </row>
  </sheetData>
  <sheetProtection/>
  <mergeCells count="1">
    <mergeCell ref="A4:F4"/>
  </mergeCells>
  <printOptions/>
  <pageMargins left="0.25" right="0.25" top="0.75" bottom="0.75" header="0.3" footer="0.3"/>
  <pageSetup fitToHeight="0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23"/>
  <sheetViews>
    <sheetView zoomScalePageLayoutView="0" workbookViewId="0" topLeftCell="A1">
      <pane ySplit="5" topLeftCell="A414" activePane="bottomLeft" state="frozen"/>
      <selection pane="topLeft" activeCell="A1" sqref="A1"/>
      <selection pane="bottomLeft" activeCell="G5" sqref="A5:G5"/>
    </sheetView>
  </sheetViews>
  <sheetFormatPr defaultColWidth="8.8515625" defaultRowHeight="15"/>
  <cols>
    <col min="1" max="1" width="33.421875" style="1" bestFit="1" customWidth="1"/>
    <col min="2" max="2" width="16.140625" style="120" bestFit="1" customWidth="1"/>
    <col min="3" max="3" width="12.00390625" style="108" bestFit="1" customWidth="1"/>
    <col min="4" max="4" width="17.421875" style="109" bestFit="1" customWidth="1"/>
    <col min="5" max="5" width="11.8515625" style="1" bestFit="1" customWidth="1"/>
    <col min="6" max="6" width="14.28125" style="1" bestFit="1" customWidth="1"/>
    <col min="7" max="7" width="11.421875" style="1" customWidth="1"/>
    <col min="8" max="10" width="8.8515625" style="1" customWidth="1"/>
    <col min="11" max="11" width="26.7109375" style="1" bestFit="1" customWidth="1"/>
    <col min="12" max="16384" width="8.8515625" style="1" customWidth="1"/>
  </cols>
  <sheetData>
    <row r="1" spans="1:7" ht="32.25" customHeight="1">
      <c r="A1" s="101" t="s">
        <v>38</v>
      </c>
      <c r="B1" s="118"/>
      <c r="C1" s="103"/>
      <c r="D1" s="103"/>
      <c r="E1" s="102"/>
      <c r="F1" s="102"/>
      <c r="G1" s="103"/>
    </row>
    <row r="2" spans="1:7" ht="18.75">
      <c r="A2" s="104" t="s">
        <v>39</v>
      </c>
      <c r="B2" s="119"/>
      <c r="C2" s="105"/>
      <c r="D2" s="124">
        <f>'[1]Receivables Assigned'!B2</f>
        <v>43465</v>
      </c>
      <c r="E2" s="124"/>
      <c r="F2" s="106"/>
      <c r="G2" s="105"/>
    </row>
    <row r="3" ht="15">
      <c r="A3" s="107"/>
    </row>
    <row r="4" spans="1:7" s="4" customFormat="1" ht="24" customHeight="1" thickBot="1">
      <c r="A4" s="125" t="s">
        <v>128</v>
      </c>
      <c r="B4" s="125"/>
      <c r="C4" s="125"/>
      <c r="D4" s="110"/>
      <c r="E4" s="110"/>
      <c r="F4" s="110"/>
      <c r="G4" s="110"/>
    </row>
    <row r="5" spans="1:7" ht="32.25" thickBot="1">
      <c r="A5" s="132" t="s">
        <v>13</v>
      </c>
      <c r="B5" s="133" t="s">
        <v>14</v>
      </c>
      <c r="C5" s="134" t="s">
        <v>15</v>
      </c>
      <c r="D5" s="135" t="s">
        <v>17</v>
      </c>
      <c r="E5" s="135" t="s">
        <v>129</v>
      </c>
      <c r="F5" s="136" t="s">
        <v>20</v>
      </c>
      <c r="G5" s="137" t="s">
        <v>23</v>
      </c>
    </row>
    <row r="6" spans="1:7" ht="15">
      <c r="A6" s="111" t="s">
        <v>49</v>
      </c>
      <c r="B6" s="121"/>
      <c r="C6" s="30">
        <v>29223270</v>
      </c>
      <c r="D6" s="112" t="s">
        <v>96</v>
      </c>
      <c r="E6" s="68">
        <v>42285</v>
      </c>
      <c r="F6" s="33">
        <v>8766.57</v>
      </c>
      <c r="G6" s="69" t="s">
        <v>35</v>
      </c>
    </row>
    <row r="7" spans="1:7" ht="15">
      <c r="A7" s="111" t="s">
        <v>49</v>
      </c>
      <c r="B7" s="121"/>
      <c r="C7" s="30">
        <v>29243488</v>
      </c>
      <c r="D7" s="112" t="s">
        <v>96</v>
      </c>
      <c r="E7" s="68">
        <v>42291</v>
      </c>
      <c r="F7" s="33">
        <v>11160.57</v>
      </c>
      <c r="G7" s="69" t="str">
        <f aca="true" t="shared" si="0" ref="G7:G46">G6</f>
        <v>VSI</v>
      </c>
    </row>
    <row r="8" spans="1:7" ht="15">
      <c r="A8" s="111" t="s">
        <v>49</v>
      </c>
      <c r="B8" s="121"/>
      <c r="C8" s="30">
        <v>29272088</v>
      </c>
      <c r="D8" s="112" t="s">
        <v>96</v>
      </c>
      <c r="E8" s="68">
        <v>42298</v>
      </c>
      <c r="F8" s="33">
        <v>10938.56</v>
      </c>
      <c r="G8" s="69" t="str">
        <f t="shared" si="0"/>
        <v>VSI</v>
      </c>
    </row>
    <row r="9" spans="1:7" ht="15">
      <c r="A9" s="111" t="s">
        <v>49</v>
      </c>
      <c r="B9" s="121"/>
      <c r="C9" s="30">
        <v>29290553</v>
      </c>
      <c r="D9" s="112" t="s">
        <v>96</v>
      </c>
      <c r="E9" s="68">
        <v>42305</v>
      </c>
      <c r="F9" s="33">
        <v>7364.41</v>
      </c>
      <c r="G9" s="69" t="str">
        <f t="shared" si="0"/>
        <v>VSI</v>
      </c>
    </row>
    <row r="10" spans="1:7" ht="15">
      <c r="A10" s="111" t="s">
        <v>49</v>
      </c>
      <c r="B10" s="121"/>
      <c r="C10" s="30">
        <v>29290557</v>
      </c>
      <c r="D10" s="112" t="s">
        <v>96</v>
      </c>
      <c r="E10" s="68">
        <v>42305</v>
      </c>
      <c r="F10" s="33">
        <v>550.5</v>
      </c>
      <c r="G10" s="69" t="str">
        <f t="shared" si="0"/>
        <v>VSI</v>
      </c>
    </row>
    <row r="11" spans="1:7" ht="15">
      <c r="A11" s="111" t="s">
        <v>49</v>
      </c>
      <c r="B11" s="121"/>
      <c r="C11" s="30">
        <v>29290559</v>
      </c>
      <c r="D11" s="112" t="s">
        <v>96</v>
      </c>
      <c r="E11" s="68">
        <v>42305</v>
      </c>
      <c r="F11" s="33">
        <v>2695.82</v>
      </c>
      <c r="G11" s="69" t="str">
        <f t="shared" si="0"/>
        <v>VSI</v>
      </c>
    </row>
    <row r="12" spans="1:7" ht="15">
      <c r="A12" s="111" t="s">
        <v>49</v>
      </c>
      <c r="B12" s="121"/>
      <c r="C12" s="30">
        <v>29319440</v>
      </c>
      <c r="D12" s="112" t="s">
        <v>96</v>
      </c>
      <c r="E12" s="68">
        <v>42312</v>
      </c>
      <c r="F12" s="33">
        <v>7922.39</v>
      </c>
      <c r="G12" s="69" t="str">
        <f t="shared" si="0"/>
        <v>VSI</v>
      </c>
    </row>
    <row r="13" spans="1:7" ht="15">
      <c r="A13" s="111" t="s">
        <v>49</v>
      </c>
      <c r="B13" s="121"/>
      <c r="C13" s="30">
        <v>29319447</v>
      </c>
      <c r="D13" s="112" t="s">
        <v>96</v>
      </c>
      <c r="E13" s="68">
        <v>42312</v>
      </c>
      <c r="F13" s="33">
        <v>550.5</v>
      </c>
      <c r="G13" s="69" t="str">
        <f t="shared" si="0"/>
        <v>VSI</v>
      </c>
    </row>
    <row r="14" spans="1:7" ht="15">
      <c r="A14" s="111" t="s">
        <v>49</v>
      </c>
      <c r="B14" s="121"/>
      <c r="C14" s="30">
        <v>29319448</v>
      </c>
      <c r="D14" s="112" t="s">
        <v>96</v>
      </c>
      <c r="E14" s="68">
        <v>42312</v>
      </c>
      <c r="F14" s="33">
        <v>2523.77</v>
      </c>
      <c r="G14" s="69" t="str">
        <f t="shared" si="0"/>
        <v>VSI</v>
      </c>
    </row>
    <row r="15" spans="1:7" ht="15">
      <c r="A15" s="111" t="s">
        <v>49</v>
      </c>
      <c r="B15" s="121"/>
      <c r="C15" s="30">
        <v>29351587</v>
      </c>
      <c r="D15" s="112" t="s">
        <v>96</v>
      </c>
      <c r="E15" s="68">
        <v>42319</v>
      </c>
      <c r="F15" s="33">
        <v>7966.04</v>
      </c>
      <c r="G15" s="69" t="str">
        <f t="shared" si="0"/>
        <v>VSI</v>
      </c>
    </row>
    <row r="16" spans="1:7" ht="15">
      <c r="A16" s="111" t="s">
        <v>49</v>
      </c>
      <c r="B16" s="121"/>
      <c r="C16" s="30">
        <v>29351596</v>
      </c>
      <c r="D16" s="112" t="s">
        <v>96</v>
      </c>
      <c r="E16" s="68">
        <v>42319</v>
      </c>
      <c r="F16" s="33">
        <v>469.76</v>
      </c>
      <c r="G16" s="69" t="str">
        <f t="shared" si="0"/>
        <v>VSI</v>
      </c>
    </row>
    <row r="17" spans="1:7" ht="15">
      <c r="A17" s="111" t="s">
        <v>49</v>
      </c>
      <c r="B17" s="121"/>
      <c r="C17" s="30">
        <v>29351599</v>
      </c>
      <c r="D17" s="112" t="s">
        <v>96</v>
      </c>
      <c r="E17" s="68">
        <v>42319</v>
      </c>
      <c r="F17" s="33">
        <v>2587.9</v>
      </c>
      <c r="G17" s="69" t="str">
        <f t="shared" si="0"/>
        <v>VSI</v>
      </c>
    </row>
    <row r="18" spans="1:7" ht="15">
      <c r="A18" s="111" t="s">
        <v>49</v>
      </c>
      <c r="B18" s="121"/>
      <c r="C18" s="30">
        <v>29376308</v>
      </c>
      <c r="D18" s="112" t="s">
        <v>96</v>
      </c>
      <c r="E18" s="68">
        <v>42326</v>
      </c>
      <c r="F18" s="33">
        <v>8306.39</v>
      </c>
      <c r="G18" s="69" t="str">
        <f t="shared" si="0"/>
        <v>VSI</v>
      </c>
    </row>
    <row r="19" spans="1:7" ht="15">
      <c r="A19" s="111" t="s">
        <v>49</v>
      </c>
      <c r="B19" s="121"/>
      <c r="C19" s="30">
        <v>29376315</v>
      </c>
      <c r="D19" s="112" t="s">
        <v>96</v>
      </c>
      <c r="E19" s="68">
        <v>42326</v>
      </c>
      <c r="F19" s="33">
        <v>440.4</v>
      </c>
      <c r="G19" s="69" t="str">
        <f t="shared" si="0"/>
        <v>VSI</v>
      </c>
    </row>
    <row r="20" spans="1:7" ht="15">
      <c r="A20" s="111" t="s">
        <v>49</v>
      </c>
      <c r="B20" s="121"/>
      <c r="C20" s="30">
        <v>29376316</v>
      </c>
      <c r="D20" s="112" t="s">
        <v>96</v>
      </c>
      <c r="E20" s="68">
        <v>42326</v>
      </c>
      <c r="F20" s="33">
        <v>2538.02</v>
      </c>
      <c r="G20" s="69" t="str">
        <f t="shared" si="0"/>
        <v>VSI</v>
      </c>
    </row>
    <row r="21" spans="1:7" ht="15">
      <c r="A21" s="111" t="s">
        <v>49</v>
      </c>
      <c r="B21" s="121"/>
      <c r="C21" s="30">
        <v>29403669</v>
      </c>
      <c r="D21" s="112" t="s">
        <v>96</v>
      </c>
      <c r="E21" s="68">
        <v>42333</v>
      </c>
      <c r="F21" s="33">
        <v>8351.97</v>
      </c>
      <c r="G21" s="69" t="str">
        <f t="shared" si="0"/>
        <v>VSI</v>
      </c>
    </row>
    <row r="22" spans="1:7" ht="15">
      <c r="A22" s="111" t="s">
        <v>49</v>
      </c>
      <c r="B22" s="121"/>
      <c r="C22" s="30">
        <v>29403670</v>
      </c>
      <c r="D22" s="112" t="s">
        <v>96</v>
      </c>
      <c r="E22" s="68">
        <v>42333</v>
      </c>
      <c r="F22" s="33">
        <v>550.5</v>
      </c>
      <c r="G22" s="69" t="str">
        <f t="shared" si="0"/>
        <v>VSI</v>
      </c>
    </row>
    <row r="23" spans="1:7" ht="15">
      <c r="A23" s="111" t="s">
        <v>49</v>
      </c>
      <c r="B23" s="121"/>
      <c r="C23" s="30">
        <v>29403671</v>
      </c>
      <c r="D23" s="112" t="s">
        <v>96</v>
      </c>
      <c r="E23" s="68">
        <v>42333</v>
      </c>
      <c r="F23" s="33">
        <v>2331.4</v>
      </c>
      <c r="G23" s="69" t="str">
        <f t="shared" si="0"/>
        <v>VSI</v>
      </c>
    </row>
    <row r="24" spans="1:7" ht="15">
      <c r="A24" s="111" t="s">
        <v>49</v>
      </c>
      <c r="B24" s="121"/>
      <c r="C24" s="30">
        <v>29430702</v>
      </c>
      <c r="D24" s="112" t="s">
        <v>96</v>
      </c>
      <c r="E24" s="68">
        <v>42340</v>
      </c>
      <c r="F24" s="33">
        <v>7725.54</v>
      </c>
      <c r="G24" s="69" t="str">
        <f t="shared" si="0"/>
        <v>VSI</v>
      </c>
    </row>
    <row r="25" spans="1:7" ht="15">
      <c r="A25" s="111" t="s">
        <v>49</v>
      </c>
      <c r="B25" s="121"/>
      <c r="C25" s="30">
        <v>29430703</v>
      </c>
      <c r="D25" s="112" t="s">
        <v>96</v>
      </c>
      <c r="E25" s="68">
        <v>42340</v>
      </c>
      <c r="F25" s="33">
        <v>2147.26</v>
      </c>
      <c r="G25" s="69" t="str">
        <f t="shared" si="0"/>
        <v>VSI</v>
      </c>
    </row>
    <row r="26" spans="1:7" ht="15">
      <c r="A26" s="111" t="s">
        <v>49</v>
      </c>
      <c r="B26" s="121"/>
      <c r="C26" s="30">
        <v>29459182</v>
      </c>
      <c r="D26" s="112" t="s">
        <v>96</v>
      </c>
      <c r="E26" s="68">
        <v>42347</v>
      </c>
      <c r="F26" s="33">
        <v>7124.34</v>
      </c>
      <c r="G26" s="69" t="str">
        <f t="shared" si="0"/>
        <v>VSI</v>
      </c>
    </row>
    <row r="27" spans="1:7" ht="15">
      <c r="A27" s="111" t="s">
        <v>49</v>
      </c>
      <c r="B27" s="121"/>
      <c r="C27" s="30">
        <v>29459184</v>
      </c>
      <c r="D27" s="112" t="s">
        <v>96</v>
      </c>
      <c r="E27" s="68">
        <v>42347</v>
      </c>
      <c r="F27" s="33">
        <v>990.9</v>
      </c>
      <c r="G27" s="69" t="str">
        <f t="shared" si="0"/>
        <v>VSI</v>
      </c>
    </row>
    <row r="28" spans="1:7" ht="15">
      <c r="A28" s="111" t="s">
        <v>49</v>
      </c>
      <c r="B28" s="121"/>
      <c r="C28" s="30">
        <v>29459186</v>
      </c>
      <c r="D28" s="112" t="s">
        <v>96</v>
      </c>
      <c r="E28" s="68">
        <v>42347</v>
      </c>
      <c r="F28" s="33">
        <v>2509.52</v>
      </c>
      <c r="G28" s="69" t="str">
        <f t="shared" si="0"/>
        <v>VSI</v>
      </c>
    </row>
    <row r="29" spans="1:7" ht="15">
      <c r="A29" s="111" t="s">
        <v>49</v>
      </c>
      <c r="B29" s="121"/>
      <c r="C29" s="30">
        <v>29485777</v>
      </c>
      <c r="D29" s="112" t="s">
        <v>96</v>
      </c>
      <c r="E29" s="68">
        <v>42354</v>
      </c>
      <c r="F29" s="33">
        <v>8005.37</v>
      </c>
      <c r="G29" s="69" t="str">
        <f t="shared" si="0"/>
        <v>VSI</v>
      </c>
    </row>
    <row r="30" spans="1:7" ht="15">
      <c r="A30" s="111" t="s">
        <v>49</v>
      </c>
      <c r="B30" s="121"/>
      <c r="C30" s="30">
        <v>29485778</v>
      </c>
      <c r="D30" s="112" t="s">
        <v>96</v>
      </c>
      <c r="E30" s="68">
        <v>42354</v>
      </c>
      <c r="F30" s="33">
        <v>550.5</v>
      </c>
      <c r="G30" s="69" t="str">
        <f t="shared" si="0"/>
        <v>VSI</v>
      </c>
    </row>
    <row r="31" spans="1:7" ht="15">
      <c r="A31" s="111" t="s">
        <v>49</v>
      </c>
      <c r="B31" s="121"/>
      <c r="C31" s="30">
        <v>29485780</v>
      </c>
      <c r="D31" s="112" t="s">
        <v>96</v>
      </c>
      <c r="E31" s="68">
        <v>42354</v>
      </c>
      <c r="F31" s="33">
        <v>2495.27</v>
      </c>
      <c r="G31" s="69" t="str">
        <f t="shared" si="0"/>
        <v>VSI</v>
      </c>
    </row>
    <row r="32" spans="1:7" ht="15">
      <c r="A32" s="111" t="s">
        <v>49</v>
      </c>
      <c r="B32" s="121"/>
      <c r="C32" s="30">
        <v>29516075</v>
      </c>
      <c r="D32" s="112" t="s">
        <v>96</v>
      </c>
      <c r="E32" s="68">
        <v>42361</v>
      </c>
      <c r="F32" s="33">
        <v>7381.23</v>
      </c>
      <c r="G32" s="69" t="str">
        <f t="shared" si="0"/>
        <v>VSI</v>
      </c>
    </row>
    <row r="33" spans="1:7" ht="15">
      <c r="A33" s="111" t="s">
        <v>49</v>
      </c>
      <c r="B33" s="121"/>
      <c r="C33" s="30">
        <v>29516076</v>
      </c>
      <c r="D33" s="112" t="s">
        <v>96</v>
      </c>
      <c r="E33" s="68">
        <v>42361</v>
      </c>
      <c r="F33" s="33">
        <v>550.5</v>
      </c>
      <c r="G33" s="69" t="str">
        <f t="shared" si="0"/>
        <v>VSI</v>
      </c>
    </row>
    <row r="34" spans="1:7" ht="15">
      <c r="A34" s="111" t="s">
        <v>49</v>
      </c>
      <c r="B34" s="121"/>
      <c r="C34" s="30">
        <v>29516077</v>
      </c>
      <c r="D34" s="112" t="s">
        <v>96</v>
      </c>
      <c r="E34" s="68">
        <v>42361</v>
      </c>
      <c r="F34" s="33">
        <v>2044.89</v>
      </c>
      <c r="G34" s="69" t="str">
        <f t="shared" si="0"/>
        <v>VSI</v>
      </c>
    </row>
    <row r="35" spans="1:7" ht="15">
      <c r="A35" s="111" t="s">
        <v>49</v>
      </c>
      <c r="B35" s="121"/>
      <c r="C35" s="30">
        <v>29543256</v>
      </c>
      <c r="D35" s="112" t="s">
        <v>96</v>
      </c>
      <c r="E35" s="68">
        <v>42368</v>
      </c>
      <c r="F35" s="33">
        <v>246.38</v>
      </c>
      <c r="G35" s="69" t="str">
        <f t="shared" si="0"/>
        <v>VSI</v>
      </c>
    </row>
    <row r="36" spans="1:7" ht="15">
      <c r="A36" s="111" t="s">
        <v>49</v>
      </c>
      <c r="B36" s="121"/>
      <c r="C36" s="30">
        <v>29543256</v>
      </c>
      <c r="D36" s="112" t="s">
        <v>96</v>
      </c>
      <c r="E36" s="68">
        <v>42368</v>
      </c>
      <c r="F36" s="33">
        <v>6923.1</v>
      </c>
      <c r="G36" s="69" t="str">
        <f t="shared" si="0"/>
        <v>VSI</v>
      </c>
    </row>
    <row r="37" spans="1:7" ht="15">
      <c r="A37" s="111" t="s">
        <v>49</v>
      </c>
      <c r="B37" s="121"/>
      <c r="C37" s="30">
        <v>29543263</v>
      </c>
      <c r="D37" s="112" t="s">
        <v>96</v>
      </c>
      <c r="E37" s="68">
        <v>42368</v>
      </c>
      <c r="F37" s="33">
        <v>440.4</v>
      </c>
      <c r="G37" s="69" t="str">
        <f t="shared" si="0"/>
        <v>VSI</v>
      </c>
    </row>
    <row r="38" spans="1:7" ht="15">
      <c r="A38" s="111" t="s">
        <v>49</v>
      </c>
      <c r="B38" s="121"/>
      <c r="C38" s="30">
        <v>29543266</v>
      </c>
      <c r="D38" s="112" t="s">
        <v>96</v>
      </c>
      <c r="E38" s="68">
        <v>42368</v>
      </c>
      <c r="F38" s="33">
        <v>2437.32</v>
      </c>
      <c r="G38" s="69" t="str">
        <f t="shared" si="0"/>
        <v>VSI</v>
      </c>
    </row>
    <row r="39" spans="1:7" ht="15">
      <c r="A39" s="111" t="s">
        <v>49</v>
      </c>
      <c r="B39" s="121"/>
      <c r="C39" s="30">
        <v>29568369</v>
      </c>
      <c r="D39" s="112" t="s">
        <v>96</v>
      </c>
      <c r="E39" s="68">
        <v>42375</v>
      </c>
      <c r="F39" s="33">
        <v>328.5</v>
      </c>
      <c r="G39" s="69" t="str">
        <f t="shared" si="0"/>
        <v>VSI</v>
      </c>
    </row>
    <row r="40" spans="1:7" ht="15">
      <c r="A40" s="111" t="s">
        <v>49</v>
      </c>
      <c r="B40" s="121"/>
      <c r="C40" s="30">
        <v>29568369</v>
      </c>
      <c r="D40" s="112" t="s">
        <v>96</v>
      </c>
      <c r="E40" s="68">
        <v>42375</v>
      </c>
      <c r="F40" s="33">
        <v>7447.95</v>
      </c>
      <c r="G40" s="69" t="str">
        <f t="shared" si="0"/>
        <v>VSI</v>
      </c>
    </row>
    <row r="41" spans="1:7" ht="15">
      <c r="A41" s="111" t="s">
        <v>49</v>
      </c>
      <c r="B41" s="121"/>
      <c r="C41" s="30">
        <v>29568376</v>
      </c>
      <c r="D41" s="112" t="s">
        <v>96</v>
      </c>
      <c r="E41" s="68">
        <v>42375</v>
      </c>
      <c r="F41" s="33">
        <v>330.3</v>
      </c>
      <c r="G41" s="69" t="str">
        <f t="shared" si="0"/>
        <v>VSI</v>
      </c>
    </row>
    <row r="42" spans="1:7" ht="15">
      <c r="A42" s="111" t="s">
        <v>49</v>
      </c>
      <c r="B42" s="121"/>
      <c r="C42" s="30">
        <v>29568377</v>
      </c>
      <c r="D42" s="112" t="s">
        <v>96</v>
      </c>
      <c r="E42" s="68">
        <v>42375</v>
      </c>
      <c r="F42" s="33">
        <v>2154.38</v>
      </c>
      <c r="G42" s="69" t="str">
        <f t="shared" si="0"/>
        <v>VSI</v>
      </c>
    </row>
    <row r="43" spans="1:7" ht="15">
      <c r="A43" s="111" t="s">
        <v>49</v>
      </c>
      <c r="B43" s="121"/>
      <c r="C43" s="30">
        <v>29597700</v>
      </c>
      <c r="D43" s="112" t="s">
        <v>96</v>
      </c>
      <c r="E43" s="68">
        <v>42382</v>
      </c>
      <c r="F43" s="33">
        <v>402.41</v>
      </c>
      <c r="G43" s="69" t="str">
        <f t="shared" si="0"/>
        <v>VSI</v>
      </c>
    </row>
    <row r="44" spans="1:7" ht="15">
      <c r="A44" s="111" t="s">
        <v>49</v>
      </c>
      <c r="B44" s="121"/>
      <c r="C44" s="30">
        <v>29597700</v>
      </c>
      <c r="D44" s="112" t="s">
        <v>96</v>
      </c>
      <c r="E44" s="68">
        <v>42382</v>
      </c>
      <c r="F44" s="33">
        <v>8335.08</v>
      </c>
      <c r="G44" s="69" t="str">
        <f t="shared" si="0"/>
        <v>VSI</v>
      </c>
    </row>
    <row r="45" spans="1:7" ht="15">
      <c r="A45" s="111" t="s">
        <v>49</v>
      </c>
      <c r="B45" s="121"/>
      <c r="C45" s="30">
        <v>29597701</v>
      </c>
      <c r="D45" s="112" t="s">
        <v>96</v>
      </c>
      <c r="E45" s="68">
        <v>42382</v>
      </c>
      <c r="F45" s="33">
        <v>550.5</v>
      </c>
      <c r="G45" s="69" t="str">
        <f t="shared" si="0"/>
        <v>VSI</v>
      </c>
    </row>
    <row r="46" spans="1:7" ht="15">
      <c r="A46" s="111" t="s">
        <v>49</v>
      </c>
      <c r="B46" s="121"/>
      <c r="C46" s="30">
        <v>29597702</v>
      </c>
      <c r="D46" s="112" t="s">
        <v>96</v>
      </c>
      <c r="E46" s="68">
        <v>42382</v>
      </c>
      <c r="F46" s="33">
        <v>2545.15</v>
      </c>
      <c r="G46" s="69" t="str">
        <f t="shared" si="0"/>
        <v>VSI</v>
      </c>
    </row>
    <row r="47" spans="1:7" ht="15">
      <c r="A47" t="s">
        <v>50</v>
      </c>
      <c r="B47" s="121"/>
      <c r="C47" s="31">
        <v>310025839</v>
      </c>
      <c r="D47" s="113" t="s">
        <v>48</v>
      </c>
      <c r="E47" s="67">
        <v>42234</v>
      </c>
      <c r="F47" s="34">
        <v>80</v>
      </c>
      <c r="G47" s="31" t="str">
        <f aca="true" t="shared" si="1" ref="G47:G66">G45</f>
        <v>VSI</v>
      </c>
    </row>
    <row r="48" spans="1:7" ht="15">
      <c r="A48" t="s">
        <v>50</v>
      </c>
      <c r="B48" s="121"/>
      <c r="C48" s="31">
        <v>310026087</v>
      </c>
      <c r="D48" s="113" t="str">
        <f aca="true" t="shared" si="2" ref="D48:D66">D47</f>
        <v>CMS</v>
      </c>
      <c r="E48" s="67">
        <v>42200</v>
      </c>
      <c r="F48" s="34">
        <v>926.92</v>
      </c>
      <c r="G48" s="31" t="str">
        <f t="shared" si="1"/>
        <v>VSI</v>
      </c>
    </row>
    <row r="49" spans="1:7" ht="15">
      <c r="A49" t="s">
        <v>50</v>
      </c>
      <c r="B49" s="121"/>
      <c r="C49" s="31">
        <v>310026299</v>
      </c>
      <c r="D49" s="113" t="str">
        <f t="shared" si="2"/>
        <v>CMS</v>
      </c>
      <c r="E49" s="67">
        <v>42234</v>
      </c>
      <c r="F49" s="34">
        <v>40</v>
      </c>
      <c r="G49" s="31" t="str">
        <f t="shared" si="1"/>
        <v>VSI</v>
      </c>
    </row>
    <row r="50" spans="1:7" ht="15">
      <c r="A50" t="s">
        <v>50</v>
      </c>
      <c r="B50" s="121"/>
      <c r="C50" s="31">
        <v>310026724</v>
      </c>
      <c r="D50" s="113" t="str">
        <f t="shared" si="2"/>
        <v>CMS</v>
      </c>
      <c r="E50" s="67">
        <v>42229</v>
      </c>
      <c r="F50" s="34">
        <v>249.24</v>
      </c>
      <c r="G50" s="31" t="str">
        <f t="shared" si="1"/>
        <v>VSI</v>
      </c>
    </row>
    <row r="51" spans="1:7" ht="15">
      <c r="A51" t="s">
        <v>50</v>
      </c>
      <c r="B51" s="121"/>
      <c r="C51" s="31">
        <v>310026695</v>
      </c>
      <c r="D51" s="113" t="str">
        <f t="shared" si="2"/>
        <v>CMS</v>
      </c>
      <c r="E51" s="67">
        <v>42263</v>
      </c>
      <c r="F51" s="34">
        <v>1009.82</v>
      </c>
      <c r="G51" s="31" t="str">
        <f t="shared" si="1"/>
        <v>VSI</v>
      </c>
    </row>
    <row r="52" spans="1:7" ht="15">
      <c r="A52" t="s">
        <v>50</v>
      </c>
      <c r="B52" s="121"/>
      <c r="C52" s="31">
        <v>310026888</v>
      </c>
      <c r="D52" s="113" t="str">
        <f t="shared" si="2"/>
        <v>CMS</v>
      </c>
      <c r="E52" s="67">
        <v>42250</v>
      </c>
      <c r="F52" s="34">
        <v>152.62</v>
      </c>
      <c r="G52" s="31" t="str">
        <f t="shared" si="1"/>
        <v>VSI</v>
      </c>
    </row>
    <row r="53" spans="1:7" ht="15">
      <c r="A53" t="s">
        <v>50</v>
      </c>
      <c r="B53" s="121"/>
      <c r="C53" s="31">
        <v>310026600</v>
      </c>
      <c r="D53" s="113" t="str">
        <f t="shared" si="2"/>
        <v>CMS</v>
      </c>
      <c r="E53" s="67">
        <v>42250</v>
      </c>
      <c r="F53" s="34">
        <v>351.75</v>
      </c>
      <c r="G53" s="31" t="str">
        <f t="shared" si="1"/>
        <v>VSI</v>
      </c>
    </row>
    <row r="54" spans="1:7" ht="15">
      <c r="A54" t="s">
        <v>50</v>
      </c>
      <c r="B54" s="121"/>
      <c r="C54" s="31">
        <v>310026943</v>
      </c>
      <c r="D54" s="113" t="str">
        <f t="shared" si="2"/>
        <v>CMS</v>
      </c>
      <c r="E54" s="67">
        <v>42250</v>
      </c>
      <c r="F54" s="34">
        <v>116.84</v>
      </c>
      <c r="G54" s="31" t="str">
        <f t="shared" si="1"/>
        <v>VSI</v>
      </c>
    </row>
    <row r="55" spans="1:7" ht="15">
      <c r="A55" t="s">
        <v>50</v>
      </c>
      <c r="B55" s="121"/>
      <c r="C55" s="31">
        <v>310027052</v>
      </c>
      <c r="D55" s="113" t="str">
        <f t="shared" si="2"/>
        <v>CMS</v>
      </c>
      <c r="E55" s="67">
        <v>42250</v>
      </c>
      <c r="F55" s="34">
        <v>154.05</v>
      </c>
      <c r="G55" s="31" t="str">
        <f t="shared" si="1"/>
        <v>VSI</v>
      </c>
    </row>
    <row r="56" spans="1:7" ht="15">
      <c r="A56" t="s">
        <v>50</v>
      </c>
      <c r="B56" s="121"/>
      <c r="C56" s="31">
        <v>310027595</v>
      </c>
      <c r="D56" s="113" t="str">
        <f t="shared" si="2"/>
        <v>CMS</v>
      </c>
      <c r="E56" s="67">
        <v>42278</v>
      </c>
      <c r="F56" s="34">
        <v>322.25</v>
      </c>
      <c r="G56" s="31" t="str">
        <f t="shared" si="1"/>
        <v>VSI</v>
      </c>
    </row>
    <row r="57" spans="1:7" ht="15">
      <c r="A57" t="s">
        <v>50</v>
      </c>
      <c r="B57" s="121"/>
      <c r="C57" s="31">
        <v>310027796</v>
      </c>
      <c r="D57" s="113" t="str">
        <f t="shared" si="2"/>
        <v>CMS</v>
      </c>
      <c r="E57" s="67">
        <v>42277</v>
      </c>
      <c r="F57" s="34">
        <v>241.79</v>
      </c>
      <c r="G57" s="31" t="str">
        <f t="shared" si="1"/>
        <v>VSI</v>
      </c>
    </row>
    <row r="58" spans="1:7" ht="15">
      <c r="A58" t="s">
        <v>50</v>
      </c>
      <c r="B58" s="121"/>
      <c r="C58" s="31">
        <v>310027806</v>
      </c>
      <c r="D58" s="113" t="str">
        <f t="shared" si="2"/>
        <v>CMS</v>
      </c>
      <c r="E58" s="67">
        <v>42277</v>
      </c>
      <c r="F58" s="34">
        <v>180</v>
      </c>
      <c r="G58" s="31" t="str">
        <f t="shared" si="1"/>
        <v>VSI</v>
      </c>
    </row>
    <row r="59" spans="1:7" ht="15">
      <c r="A59" t="s">
        <v>50</v>
      </c>
      <c r="B59" s="121"/>
      <c r="C59" s="31">
        <v>310027840</v>
      </c>
      <c r="D59" s="113" t="str">
        <f t="shared" si="2"/>
        <v>CMS</v>
      </c>
      <c r="E59" s="67">
        <v>42300</v>
      </c>
      <c r="F59" s="34">
        <v>89.08</v>
      </c>
      <c r="G59" s="31" t="str">
        <f t="shared" si="1"/>
        <v>VSI</v>
      </c>
    </row>
    <row r="60" spans="1:7" ht="15">
      <c r="A60" t="s">
        <v>50</v>
      </c>
      <c r="B60" s="121"/>
      <c r="C60" s="31">
        <v>310027846</v>
      </c>
      <c r="D60" s="113" t="str">
        <f t="shared" si="2"/>
        <v>CMS</v>
      </c>
      <c r="E60" s="67">
        <v>42299</v>
      </c>
      <c r="F60" s="34">
        <v>237.65</v>
      </c>
      <c r="G60" s="31" t="str">
        <f t="shared" si="1"/>
        <v>VSI</v>
      </c>
    </row>
    <row r="61" spans="1:7" ht="15">
      <c r="A61" t="s">
        <v>50</v>
      </c>
      <c r="B61" s="121"/>
      <c r="C61" s="31">
        <v>310028103</v>
      </c>
      <c r="D61" s="113" t="str">
        <f t="shared" si="2"/>
        <v>CMS</v>
      </c>
      <c r="E61" s="67">
        <v>42318</v>
      </c>
      <c r="F61" s="34">
        <v>116.33</v>
      </c>
      <c r="G61" s="31" t="str">
        <f t="shared" si="1"/>
        <v>VSI</v>
      </c>
    </row>
    <row r="62" spans="1:7" ht="15">
      <c r="A62" t="s">
        <v>50</v>
      </c>
      <c r="B62" s="121"/>
      <c r="C62" s="31">
        <v>310028076</v>
      </c>
      <c r="D62" s="113" t="str">
        <f t="shared" si="2"/>
        <v>CMS</v>
      </c>
      <c r="E62" s="67">
        <v>42318</v>
      </c>
      <c r="F62" s="34">
        <v>413.73</v>
      </c>
      <c r="G62" s="31" t="str">
        <f t="shared" si="1"/>
        <v>VSI</v>
      </c>
    </row>
    <row r="63" spans="1:7" ht="15">
      <c r="A63" t="s">
        <v>50</v>
      </c>
      <c r="B63" s="121"/>
      <c r="C63" s="31">
        <v>310028494</v>
      </c>
      <c r="D63" s="113" t="str">
        <f t="shared" si="2"/>
        <v>CMS</v>
      </c>
      <c r="E63" s="67">
        <v>42318</v>
      </c>
      <c r="F63" s="34">
        <v>29.95</v>
      </c>
      <c r="G63" s="31" t="str">
        <f t="shared" si="1"/>
        <v>VSI</v>
      </c>
    </row>
    <row r="64" spans="1:7" ht="15">
      <c r="A64" t="s">
        <v>50</v>
      </c>
      <c r="B64" s="121"/>
      <c r="C64" s="31">
        <v>310028368</v>
      </c>
      <c r="D64" s="113" t="str">
        <f t="shared" si="2"/>
        <v>CMS</v>
      </c>
      <c r="E64" s="67">
        <v>42318</v>
      </c>
      <c r="F64" s="34">
        <v>675.92</v>
      </c>
      <c r="G64" s="31" t="str">
        <f t="shared" si="1"/>
        <v>VSI</v>
      </c>
    </row>
    <row r="65" spans="1:7" ht="15">
      <c r="A65" t="s">
        <v>50</v>
      </c>
      <c r="B65" s="121"/>
      <c r="C65" s="31">
        <v>310028527</v>
      </c>
      <c r="D65" s="113" t="str">
        <f t="shared" si="2"/>
        <v>CMS</v>
      </c>
      <c r="E65" s="67">
        <v>42318</v>
      </c>
      <c r="F65" s="34">
        <v>133.42</v>
      </c>
      <c r="G65" s="31" t="str">
        <f t="shared" si="1"/>
        <v>VSI</v>
      </c>
    </row>
    <row r="66" spans="1:7" ht="15">
      <c r="A66" t="s">
        <v>50</v>
      </c>
      <c r="B66" s="121"/>
      <c r="C66" s="31">
        <v>310028539</v>
      </c>
      <c r="D66" s="113" t="str">
        <f t="shared" si="2"/>
        <v>CMS</v>
      </c>
      <c r="E66" s="67">
        <v>42318</v>
      </c>
      <c r="F66" s="34">
        <v>99.95</v>
      </c>
      <c r="G66" s="31" t="str">
        <f t="shared" si="1"/>
        <v>VSI</v>
      </c>
    </row>
    <row r="67" spans="1:7" ht="15">
      <c r="A67" t="s">
        <v>51</v>
      </c>
      <c r="B67" s="121"/>
      <c r="C67" s="31" t="s">
        <v>59</v>
      </c>
      <c r="D67" s="113" t="s">
        <v>97</v>
      </c>
      <c r="E67" s="67">
        <v>42310</v>
      </c>
      <c r="F67" s="34">
        <v>1500000</v>
      </c>
      <c r="G67" s="31" t="str">
        <f aca="true" t="shared" si="3" ref="G67:G73">G66</f>
        <v>VSI</v>
      </c>
    </row>
    <row r="68" spans="1:7" ht="15">
      <c r="A68" t="s">
        <v>51</v>
      </c>
      <c r="B68" s="121"/>
      <c r="C68" s="31" t="s">
        <v>60</v>
      </c>
      <c r="D68" s="113" t="str">
        <f>D67</f>
        <v>DOIT</v>
      </c>
      <c r="E68" s="67">
        <v>42310</v>
      </c>
      <c r="F68" s="34">
        <v>1575000</v>
      </c>
      <c r="G68" s="31" t="str">
        <f t="shared" si="3"/>
        <v>VSI</v>
      </c>
    </row>
    <row r="69" spans="1:7" ht="15">
      <c r="A69" t="s">
        <v>51</v>
      </c>
      <c r="B69" s="121"/>
      <c r="C69" s="31" t="s">
        <v>61</v>
      </c>
      <c r="D69" s="113" t="str">
        <f>D68</f>
        <v>DOIT</v>
      </c>
      <c r="E69" s="67">
        <v>42383</v>
      </c>
      <c r="F69" s="34">
        <v>500000</v>
      </c>
      <c r="G69" s="31" t="str">
        <f t="shared" si="3"/>
        <v>VSI</v>
      </c>
    </row>
    <row r="70" spans="1:7" ht="15">
      <c r="A70" t="s">
        <v>51</v>
      </c>
      <c r="B70" s="121"/>
      <c r="C70" s="31" t="s">
        <v>62</v>
      </c>
      <c r="D70" s="113" t="str">
        <f>D69</f>
        <v>DOIT</v>
      </c>
      <c r="E70" s="67">
        <v>42473</v>
      </c>
      <c r="F70" s="34">
        <v>2725000</v>
      </c>
      <c r="G70" s="31" t="str">
        <f t="shared" si="3"/>
        <v>VSI</v>
      </c>
    </row>
    <row r="71" spans="1:7" ht="15">
      <c r="A71" t="s">
        <v>51</v>
      </c>
      <c r="B71" s="121"/>
      <c r="C71" s="31" t="s">
        <v>63</v>
      </c>
      <c r="D71" s="113" t="str">
        <f>D70</f>
        <v>DOIT</v>
      </c>
      <c r="E71" s="67">
        <v>42517</v>
      </c>
      <c r="F71" s="34">
        <v>4300000</v>
      </c>
      <c r="G71" s="31" t="str">
        <f t="shared" si="3"/>
        <v>VSI</v>
      </c>
    </row>
    <row r="72" spans="1:7" ht="15">
      <c r="A72" t="s">
        <v>51</v>
      </c>
      <c r="B72" s="121"/>
      <c r="C72" s="31" t="s">
        <v>64</v>
      </c>
      <c r="D72" s="113" t="str">
        <f>D71</f>
        <v>DOIT</v>
      </c>
      <c r="E72" s="67">
        <v>42580</v>
      </c>
      <c r="F72" s="34">
        <v>1400000</v>
      </c>
      <c r="G72" s="31" t="str">
        <f t="shared" si="3"/>
        <v>VSI</v>
      </c>
    </row>
    <row r="73" spans="1:7" ht="15">
      <c r="A73" t="s">
        <v>52</v>
      </c>
      <c r="B73" s="121"/>
      <c r="C73" s="31" t="s">
        <v>65</v>
      </c>
      <c r="D73" s="113" t="s">
        <v>98</v>
      </c>
      <c r="E73" s="67">
        <v>42416</v>
      </c>
      <c r="F73" s="34">
        <v>780</v>
      </c>
      <c r="G73" s="31" t="str">
        <f t="shared" si="3"/>
        <v>VSI</v>
      </c>
    </row>
    <row r="74" spans="1:7" ht="15">
      <c r="A74" t="s">
        <v>52</v>
      </c>
      <c r="B74" s="121"/>
      <c r="C74" s="31" t="s">
        <v>66</v>
      </c>
      <c r="D74" s="113" t="s">
        <v>98</v>
      </c>
      <c r="E74" s="67">
        <v>42416</v>
      </c>
      <c r="F74" s="34">
        <v>839</v>
      </c>
      <c r="G74" s="31" t="s">
        <v>35</v>
      </c>
    </row>
    <row r="75" spans="1:7" ht="15">
      <c r="A75" t="s">
        <v>52</v>
      </c>
      <c r="B75" s="121"/>
      <c r="C75" s="31" t="s">
        <v>67</v>
      </c>
      <c r="D75" s="113" t="s">
        <v>98</v>
      </c>
      <c r="E75" s="67">
        <v>42416</v>
      </c>
      <c r="F75" s="34">
        <v>645</v>
      </c>
      <c r="G75" s="31" t="s">
        <v>35</v>
      </c>
    </row>
    <row r="76" spans="1:7" ht="15">
      <c r="A76" t="s">
        <v>52</v>
      </c>
      <c r="B76" s="121"/>
      <c r="C76" s="31" t="s">
        <v>68</v>
      </c>
      <c r="D76" s="113" t="s">
        <v>98</v>
      </c>
      <c r="E76" s="67">
        <v>42416</v>
      </c>
      <c r="F76" s="34">
        <v>1033</v>
      </c>
      <c r="G76" s="31" t="s">
        <v>35</v>
      </c>
    </row>
    <row r="77" spans="1:7" ht="15">
      <c r="A77" t="s">
        <v>52</v>
      </c>
      <c r="B77" s="121"/>
      <c r="C77" s="31" t="s">
        <v>69</v>
      </c>
      <c r="D77" s="113" t="s">
        <v>98</v>
      </c>
      <c r="E77" s="67">
        <v>42416</v>
      </c>
      <c r="F77" s="34">
        <v>860</v>
      </c>
      <c r="G77" s="31" t="s">
        <v>35</v>
      </c>
    </row>
    <row r="78" spans="1:7" ht="15">
      <c r="A78" t="s">
        <v>52</v>
      </c>
      <c r="B78" s="121"/>
      <c r="C78" s="31" t="s">
        <v>70</v>
      </c>
      <c r="D78" s="113" t="s">
        <v>98</v>
      </c>
      <c r="E78" s="67">
        <v>42495</v>
      </c>
      <c r="F78" s="34">
        <v>603</v>
      </c>
      <c r="G78" s="31" t="s">
        <v>35</v>
      </c>
    </row>
    <row r="79" spans="1:7" ht="15">
      <c r="A79" t="s">
        <v>130</v>
      </c>
      <c r="B79" s="121"/>
      <c r="C79" s="31">
        <v>8002676998</v>
      </c>
      <c r="D79" s="113" t="s">
        <v>97</v>
      </c>
      <c r="E79" s="67">
        <v>42579</v>
      </c>
      <c r="F79" s="34">
        <v>623835.5</v>
      </c>
      <c r="G79" s="31" t="s">
        <v>35</v>
      </c>
    </row>
    <row r="80" spans="1:7" ht="15">
      <c r="A80" t="s">
        <v>130</v>
      </c>
      <c r="B80" s="121"/>
      <c r="C80" s="31">
        <v>8002677000</v>
      </c>
      <c r="D80" s="113" t="str">
        <f aca="true" t="shared" si="4" ref="D80:D85">D79</f>
        <v>DOIT</v>
      </c>
      <c r="E80" s="67">
        <v>42579</v>
      </c>
      <c r="F80" s="34">
        <v>374906</v>
      </c>
      <c r="G80" s="31" t="str">
        <f aca="true" t="shared" si="5" ref="G80:G143">G79</f>
        <v>VSI</v>
      </c>
    </row>
    <row r="81" spans="1:7" ht="15">
      <c r="A81" t="s">
        <v>130</v>
      </c>
      <c r="B81" s="121"/>
      <c r="C81" s="31">
        <v>8002684384</v>
      </c>
      <c r="D81" s="113" t="str">
        <f t="shared" si="4"/>
        <v>DOIT</v>
      </c>
      <c r="E81" s="67">
        <v>42579</v>
      </c>
      <c r="F81" s="34">
        <v>610584.5</v>
      </c>
      <c r="G81" s="31" t="str">
        <f t="shared" si="5"/>
        <v>VSI</v>
      </c>
    </row>
    <row r="82" spans="1:7" ht="15">
      <c r="A82" t="s">
        <v>130</v>
      </c>
      <c r="B82" s="121"/>
      <c r="C82" s="31">
        <v>8002684386</v>
      </c>
      <c r="D82" s="113" t="str">
        <f t="shared" si="4"/>
        <v>DOIT</v>
      </c>
      <c r="E82" s="67">
        <v>42579</v>
      </c>
      <c r="F82" s="34">
        <v>610584.5</v>
      </c>
      <c r="G82" s="31" t="str">
        <f t="shared" si="5"/>
        <v>VSI</v>
      </c>
    </row>
    <row r="83" spans="1:7" ht="15">
      <c r="A83" t="s">
        <v>130</v>
      </c>
      <c r="B83" s="121"/>
      <c r="C83" s="31">
        <v>8002684420</v>
      </c>
      <c r="D83" s="113" t="str">
        <f t="shared" si="4"/>
        <v>DOIT</v>
      </c>
      <c r="E83" s="67">
        <v>42579</v>
      </c>
      <c r="F83" s="34">
        <v>820421.55</v>
      </c>
      <c r="G83" s="31" t="str">
        <f t="shared" si="5"/>
        <v>VSI</v>
      </c>
    </row>
    <row r="84" spans="1:7" ht="15">
      <c r="A84" t="s">
        <v>130</v>
      </c>
      <c r="B84" s="121"/>
      <c r="C84" s="31">
        <v>8002699634</v>
      </c>
      <c r="D84" s="113" t="str">
        <f t="shared" si="4"/>
        <v>DOIT</v>
      </c>
      <c r="E84" s="67">
        <v>42607</v>
      </c>
      <c r="F84" s="34">
        <v>623835.5</v>
      </c>
      <c r="G84" s="31" t="str">
        <f t="shared" si="5"/>
        <v>VSI</v>
      </c>
    </row>
    <row r="85" spans="1:7" ht="15">
      <c r="A85" t="s">
        <v>130</v>
      </c>
      <c r="B85" s="121"/>
      <c r="C85" s="31">
        <v>8002699635</v>
      </c>
      <c r="D85" s="113" t="str">
        <f t="shared" si="4"/>
        <v>DOIT</v>
      </c>
      <c r="E85" s="67">
        <v>42607</v>
      </c>
      <c r="F85" s="34">
        <v>374906</v>
      </c>
      <c r="G85" s="31" t="str">
        <f t="shared" si="5"/>
        <v>VSI</v>
      </c>
    </row>
    <row r="86" spans="1:7" ht="15">
      <c r="A86" t="s">
        <v>131</v>
      </c>
      <c r="B86" s="121"/>
      <c r="C86" s="31" t="s">
        <v>71</v>
      </c>
      <c r="D86" s="113" t="s">
        <v>45</v>
      </c>
      <c r="E86" s="67">
        <v>42580</v>
      </c>
      <c r="F86" s="34">
        <v>11911.33</v>
      </c>
      <c r="G86" s="31" t="s">
        <v>35</v>
      </c>
    </row>
    <row r="87" spans="1:7" ht="15">
      <c r="A87" t="s">
        <v>131</v>
      </c>
      <c r="B87" s="121"/>
      <c r="C87" s="31" t="s">
        <v>72</v>
      </c>
      <c r="D87" s="113" t="str">
        <f aca="true" t="shared" si="6" ref="D87:D150">D86</f>
        <v>DOC</v>
      </c>
      <c r="E87" s="67">
        <v>42585</v>
      </c>
      <c r="F87" s="34">
        <v>12998.32</v>
      </c>
      <c r="G87" s="31" t="str">
        <f t="shared" si="5"/>
        <v>VSI</v>
      </c>
    </row>
    <row r="88" spans="1:7" ht="15">
      <c r="A88" t="s">
        <v>131</v>
      </c>
      <c r="B88" s="121"/>
      <c r="C88" s="31" t="s">
        <v>73</v>
      </c>
      <c r="D88" s="113" t="str">
        <f t="shared" si="6"/>
        <v>DOC</v>
      </c>
      <c r="E88" s="67">
        <v>42585</v>
      </c>
      <c r="F88" s="34">
        <v>32344.93</v>
      </c>
      <c r="G88" s="31" t="str">
        <f t="shared" si="5"/>
        <v>VSI</v>
      </c>
    </row>
    <row r="89" spans="1:7" ht="15">
      <c r="A89" t="s">
        <v>131</v>
      </c>
      <c r="B89" s="121"/>
      <c r="C89" s="31" t="s">
        <v>74</v>
      </c>
      <c r="D89" s="113" t="str">
        <f t="shared" si="6"/>
        <v>DOC</v>
      </c>
      <c r="E89" s="67">
        <v>42496</v>
      </c>
      <c r="F89" s="34">
        <v>32577.33</v>
      </c>
      <c r="G89" s="31" t="str">
        <f t="shared" si="5"/>
        <v>VSI</v>
      </c>
    </row>
    <row r="90" spans="1:7" ht="15">
      <c r="A90" t="s">
        <v>131</v>
      </c>
      <c r="B90" s="121"/>
      <c r="C90" s="31" t="s">
        <v>75</v>
      </c>
      <c r="D90" s="113" t="str">
        <f t="shared" si="6"/>
        <v>DOC</v>
      </c>
      <c r="E90" s="67">
        <v>42524</v>
      </c>
      <c r="F90" s="34">
        <v>34390.66</v>
      </c>
      <c r="G90" s="31" t="str">
        <f t="shared" si="5"/>
        <v>VSI</v>
      </c>
    </row>
    <row r="91" spans="1:7" ht="15">
      <c r="A91" t="s">
        <v>131</v>
      </c>
      <c r="B91" s="121"/>
      <c r="C91" s="31" t="s">
        <v>76</v>
      </c>
      <c r="D91" s="113" t="str">
        <f t="shared" si="6"/>
        <v>DOC</v>
      </c>
      <c r="E91" s="67">
        <v>42559</v>
      </c>
      <c r="F91" s="34">
        <v>34008.13</v>
      </c>
      <c r="G91" s="31" t="str">
        <f t="shared" si="5"/>
        <v>VSI</v>
      </c>
    </row>
    <row r="92" spans="1:7" ht="15">
      <c r="A92" t="s">
        <v>132</v>
      </c>
      <c r="B92" s="121"/>
      <c r="C92" s="31">
        <v>538555</v>
      </c>
      <c r="D92" s="113" t="str">
        <f t="shared" si="6"/>
        <v>DOC</v>
      </c>
      <c r="E92" s="67">
        <v>42626</v>
      </c>
      <c r="F92" s="34">
        <v>3965</v>
      </c>
      <c r="G92" s="31" t="str">
        <f t="shared" si="5"/>
        <v>VSI</v>
      </c>
    </row>
    <row r="93" spans="1:7" ht="15">
      <c r="A93" t="s">
        <v>132</v>
      </c>
      <c r="B93" s="121"/>
      <c r="C93" s="31">
        <v>538587</v>
      </c>
      <c r="D93" s="113" t="str">
        <f t="shared" si="6"/>
        <v>DOC</v>
      </c>
      <c r="E93" s="67">
        <v>42626</v>
      </c>
      <c r="F93" s="34">
        <v>1189.6</v>
      </c>
      <c r="G93" s="31" t="str">
        <f t="shared" si="5"/>
        <v>VSI</v>
      </c>
    </row>
    <row r="94" spans="1:7" ht="15">
      <c r="A94" t="s">
        <v>132</v>
      </c>
      <c r="B94" s="121"/>
      <c r="C94" s="31">
        <v>538601</v>
      </c>
      <c r="D94" s="113" t="str">
        <f t="shared" si="6"/>
        <v>DOC</v>
      </c>
      <c r="E94" s="67">
        <v>42626</v>
      </c>
      <c r="F94" s="34">
        <v>605.3</v>
      </c>
      <c r="G94" s="31" t="str">
        <f t="shared" si="5"/>
        <v>VSI</v>
      </c>
    </row>
    <row r="95" spans="1:7" ht="15">
      <c r="A95" t="s">
        <v>132</v>
      </c>
      <c r="B95" s="121"/>
      <c r="C95" s="31">
        <v>538553</v>
      </c>
      <c r="D95" s="113" t="str">
        <f t="shared" si="6"/>
        <v>DOC</v>
      </c>
      <c r="E95" s="67">
        <v>42627</v>
      </c>
      <c r="F95" s="34">
        <v>1331.25</v>
      </c>
      <c r="G95" s="31" t="str">
        <f t="shared" si="5"/>
        <v>VSI</v>
      </c>
    </row>
    <row r="96" spans="1:7" ht="15">
      <c r="A96" t="s">
        <v>132</v>
      </c>
      <c r="B96" s="121"/>
      <c r="C96" s="31">
        <v>538584</v>
      </c>
      <c r="D96" s="113" t="str">
        <f t="shared" si="6"/>
        <v>DOC</v>
      </c>
      <c r="E96" s="67">
        <v>42628</v>
      </c>
      <c r="F96" s="34">
        <v>1373.05</v>
      </c>
      <c r="G96" s="31" t="str">
        <f t="shared" si="5"/>
        <v>VSI</v>
      </c>
    </row>
    <row r="97" spans="1:7" ht="15">
      <c r="A97" t="s">
        <v>132</v>
      </c>
      <c r="B97" s="121"/>
      <c r="C97" s="31">
        <v>538657</v>
      </c>
      <c r="D97" s="113" t="str">
        <f t="shared" si="6"/>
        <v>DOC</v>
      </c>
      <c r="E97" s="67">
        <v>42628</v>
      </c>
      <c r="F97" s="34">
        <v>853.5</v>
      </c>
      <c r="G97" s="31" t="str">
        <f t="shared" si="5"/>
        <v>VSI</v>
      </c>
    </row>
    <row r="98" spans="1:7" ht="15">
      <c r="A98" t="s">
        <v>132</v>
      </c>
      <c r="B98" s="121"/>
      <c r="C98" s="31">
        <v>538732</v>
      </c>
      <c r="D98" s="113" t="str">
        <f t="shared" si="6"/>
        <v>DOC</v>
      </c>
      <c r="E98" s="67">
        <v>42628</v>
      </c>
      <c r="F98" s="34">
        <v>1003.7</v>
      </c>
      <c r="G98" s="31" t="str">
        <f t="shared" si="5"/>
        <v>VSI</v>
      </c>
    </row>
    <row r="99" spans="1:7" ht="15">
      <c r="A99" t="s">
        <v>132</v>
      </c>
      <c r="B99" s="121"/>
      <c r="C99" s="31">
        <v>538656</v>
      </c>
      <c r="D99" s="113" t="str">
        <f t="shared" si="6"/>
        <v>DOC</v>
      </c>
      <c r="E99" s="67">
        <v>42629</v>
      </c>
      <c r="F99" s="34">
        <v>4731.8</v>
      </c>
      <c r="G99" s="31" t="str">
        <f t="shared" si="5"/>
        <v>VSI</v>
      </c>
    </row>
    <row r="100" spans="1:7" ht="15">
      <c r="A100" t="s">
        <v>132</v>
      </c>
      <c r="B100" s="121"/>
      <c r="C100" s="31">
        <v>538763</v>
      </c>
      <c r="D100" s="113" t="str">
        <f t="shared" si="6"/>
        <v>DOC</v>
      </c>
      <c r="E100" s="67">
        <v>42629</v>
      </c>
      <c r="F100" s="34">
        <v>484.8</v>
      </c>
      <c r="G100" s="31" t="str">
        <f t="shared" si="5"/>
        <v>VSI</v>
      </c>
    </row>
    <row r="101" spans="1:7" ht="15">
      <c r="A101" t="s">
        <v>132</v>
      </c>
      <c r="B101" s="121"/>
      <c r="C101" s="31">
        <v>538436</v>
      </c>
      <c r="D101" s="113" t="str">
        <f t="shared" si="6"/>
        <v>DOC</v>
      </c>
      <c r="E101" s="67">
        <v>42632</v>
      </c>
      <c r="F101" s="34">
        <v>278.85</v>
      </c>
      <c r="G101" s="31" t="str">
        <f t="shared" si="5"/>
        <v>VSI</v>
      </c>
    </row>
    <row r="102" spans="1:7" ht="15">
      <c r="A102" t="s">
        <v>132</v>
      </c>
      <c r="B102" s="121"/>
      <c r="C102" s="31">
        <v>538769</v>
      </c>
      <c r="D102" s="113" t="str">
        <f t="shared" si="6"/>
        <v>DOC</v>
      </c>
      <c r="E102" s="67">
        <v>42633</v>
      </c>
      <c r="F102" s="34">
        <v>4063.25</v>
      </c>
      <c r="G102" s="31" t="str">
        <f t="shared" si="5"/>
        <v>VSI</v>
      </c>
    </row>
    <row r="103" spans="1:7" ht="15">
      <c r="A103" t="s">
        <v>132</v>
      </c>
      <c r="B103" s="121"/>
      <c r="C103" s="31">
        <v>538820</v>
      </c>
      <c r="D103" s="113" t="str">
        <f t="shared" si="6"/>
        <v>DOC</v>
      </c>
      <c r="E103" s="67">
        <v>42634</v>
      </c>
      <c r="F103" s="34">
        <v>626.8</v>
      </c>
      <c r="G103" s="31" t="str">
        <f t="shared" si="5"/>
        <v>VSI</v>
      </c>
    </row>
    <row r="104" spans="1:7" ht="15">
      <c r="A104" t="s">
        <v>132</v>
      </c>
      <c r="B104" s="121"/>
      <c r="C104" s="31">
        <v>538822</v>
      </c>
      <c r="D104" s="113" t="str">
        <f t="shared" si="6"/>
        <v>DOC</v>
      </c>
      <c r="E104" s="67">
        <v>42635</v>
      </c>
      <c r="F104" s="34">
        <v>1025.25</v>
      </c>
      <c r="G104" s="31" t="str">
        <f t="shared" si="5"/>
        <v>VSI</v>
      </c>
    </row>
    <row r="105" spans="1:7" ht="15">
      <c r="A105" t="s">
        <v>132</v>
      </c>
      <c r="B105" s="121"/>
      <c r="C105" s="31">
        <v>538891</v>
      </c>
      <c r="D105" s="113" t="str">
        <f t="shared" si="6"/>
        <v>DOC</v>
      </c>
      <c r="E105" s="67">
        <v>42635</v>
      </c>
      <c r="F105" s="34">
        <v>3765.8</v>
      </c>
      <c r="G105" s="31" t="str">
        <f t="shared" si="5"/>
        <v>VSI</v>
      </c>
    </row>
    <row r="106" spans="1:7" ht="15">
      <c r="A106" t="s">
        <v>132</v>
      </c>
      <c r="B106" s="121"/>
      <c r="C106" s="31">
        <v>538892</v>
      </c>
      <c r="D106" s="113" t="str">
        <f t="shared" si="6"/>
        <v>DOC</v>
      </c>
      <c r="E106" s="67">
        <v>42635</v>
      </c>
      <c r="F106" s="34">
        <v>936.5</v>
      </c>
      <c r="G106" s="31" t="str">
        <f t="shared" si="5"/>
        <v>VSI</v>
      </c>
    </row>
    <row r="107" spans="1:7" ht="15">
      <c r="A107" t="s">
        <v>132</v>
      </c>
      <c r="B107" s="121"/>
      <c r="C107" s="31">
        <v>539004</v>
      </c>
      <c r="D107" s="113" t="str">
        <f t="shared" si="6"/>
        <v>DOC</v>
      </c>
      <c r="E107" s="67">
        <v>42635</v>
      </c>
      <c r="F107" s="34">
        <v>1035.2</v>
      </c>
      <c r="G107" s="31" t="str">
        <f t="shared" si="5"/>
        <v>VSI</v>
      </c>
    </row>
    <row r="108" spans="1:7" ht="15">
      <c r="A108" t="s">
        <v>132</v>
      </c>
      <c r="B108" s="121"/>
      <c r="C108" s="31">
        <v>538821</v>
      </c>
      <c r="D108" s="113" t="str">
        <f t="shared" si="6"/>
        <v>DOC</v>
      </c>
      <c r="E108" s="67">
        <v>42636</v>
      </c>
      <c r="F108" s="34">
        <v>1174.2</v>
      </c>
      <c r="G108" s="31" t="str">
        <f t="shared" si="5"/>
        <v>VSI</v>
      </c>
    </row>
    <row r="109" spans="1:7" ht="15">
      <c r="A109" t="s">
        <v>132</v>
      </c>
      <c r="B109" s="121"/>
      <c r="C109" s="31">
        <v>539073</v>
      </c>
      <c r="D109" s="113" t="str">
        <f t="shared" si="6"/>
        <v>DOC</v>
      </c>
      <c r="E109" s="67">
        <v>42640</v>
      </c>
      <c r="F109" s="34">
        <v>4137.75</v>
      </c>
      <c r="G109" s="31" t="str">
        <f t="shared" si="5"/>
        <v>VSI</v>
      </c>
    </row>
    <row r="110" spans="1:7" ht="15">
      <c r="A110" t="s">
        <v>132</v>
      </c>
      <c r="B110" s="121"/>
      <c r="C110" s="31">
        <v>539098</v>
      </c>
      <c r="D110" s="113" t="str">
        <f t="shared" si="6"/>
        <v>DOC</v>
      </c>
      <c r="E110" s="67">
        <v>42640</v>
      </c>
      <c r="F110" s="34">
        <v>1199.5</v>
      </c>
      <c r="G110" s="31" t="str">
        <f t="shared" si="5"/>
        <v>VSI</v>
      </c>
    </row>
    <row r="111" spans="1:7" ht="15">
      <c r="A111" t="s">
        <v>132</v>
      </c>
      <c r="B111" s="121"/>
      <c r="C111" s="31">
        <v>539163</v>
      </c>
      <c r="D111" s="113" t="str">
        <f t="shared" si="6"/>
        <v>DOC</v>
      </c>
      <c r="E111" s="67">
        <v>42640</v>
      </c>
      <c r="F111" s="34">
        <v>705</v>
      </c>
      <c r="G111" s="31" t="str">
        <f t="shared" si="5"/>
        <v>VSI</v>
      </c>
    </row>
    <row r="112" spans="1:7" ht="15">
      <c r="A112" t="s">
        <v>132</v>
      </c>
      <c r="B112" s="121"/>
      <c r="C112" s="31">
        <v>539188</v>
      </c>
      <c r="D112" s="113" t="str">
        <f t="shared" si="6"/>
        <v>DOC</v>
      </c>
      <c r="E112" s="67">
        <v>42640</v>
      </c>
      <c r="F112" s="34">
        <v>1323</v>
      </c>
      <c r="G112" s="31" t="str">
        <f t="shared" si="5"/>
        <v>VSI</v>
      </c>
    </row>
    <row r="113" spans="1:7" ht="15">
      <c r="A113" t="s">
        <v>132</v>
      </c>
      <c r="B113" s="121"/>
      <c r="C113" s="31">
        <v>539051</v>
      </c>
      <c r="D113" s="113" t="str">
        <f t="shared" si="6"/>
        <v>DOC</v>
      </c>
      <c r="E113" s="67">
        <v>42641</v>
      </c>
      <c r="F113" s="34">
        <v>737.6</v>
      </c>
      <c r="G113" s="31" t="str">
        <f t="shared" si="5"/>
        <v>VSI</v>
      </c>
    </row>
    <row r="114" spans="1:7" ht="15">
      <c r="A114" t="s">
        <v>132</v>
      </c>
      <c r="B114" s="121"/>
      <c r="C114" s="31">
        <v>539261</v>
      </c>
      <c r="D114" s="113" t="str">
        <f t="shared" si="6"/>
        <v>DOC</v>
      </c>
      <c r="E114" s="67">
        <v>42642</v>
      </c>
      <c r="F114" s="34">
        <v>1020.45</v>
      </c>
      <c r="G114" s="31" t="str">
        <f t="shared" si="5"/>
        <v>VSI</v>
      </c>
    </row>
    <row r="115" spans="1:7" ht="15">
      <c r="A115" t="s">
        <v>132</v>
      </c>
      <c r="B115" s="121"/>
      <c r="C115" s="31">
        <v>539041</v>
      </c>
      <c r="D115" s="113" t="str">
        <f t="shared" si="6"/>
        <v>DOC</v>
      </c>
      <c r="E115" s="67">
        <v>42643</v>
      </c>
      <c r="F115" s="34">
        <v>596.05</v>
      </c>
      <c r="G115" s="31" t="str">
        <f t="shared" si="5"/>
        <v>VSI</v>
      </c>
    </row>
    <row r="116" spans="1:7" ht="15">
      <c r="A116" t="s">
        <v>132</v>
      </c>
      <c r="B116" s="121"/>
      <c r="C116" s="31">
        <v>539304</v>
      </c>
      <c r="D116" s="113" t="str">
        <f t="shared" si="6"/>
        <v>DOC</v>
      </c>
      <c r="E116" s="67">
        <v>42643</v>
      </c>
      <c r="F116" s="34">
        <v>325.8</v>
      </c>
      <c r="G116" s="31" t="str">
        <f t="shared" si="5"/>
        <v>VSI</v>
      </c>
    </row>
    <row r="117" spans="1:7" ht="15">
      <c r="A117" t="s">
        <v>132</v>
      </c>
      <c r="B117" s="121"/>
      <c r="C117" s="31">
        <v>539421</v>
      </c>
      <c r="D117" s="113" t="str">
        <f t="shared" si="6"/>
        <v>DOC</v>
      </c>
      <c r="E117" s="67">
        <v>42647</v>
      </c>
      <c r="F117" s="34">
        <v>4294.25</v>
      </c>
      <c r="G117" s="31" t="str">
        <f t="shared" si="5"/>
        <v>VSI</v>
      </c>
    </row>
    <row r="118" spans="1:7" ht="15">
      <c r="A118" t="s">
        <v>132</v>
      </c>
      <c r="B118" s="121"/>
      <c r="C118" s="31">
        <v>539422</v>
      </c>
      <c r="D118" s="113" t="str">
        <f t="shared" si="6"/>
        <v>DOC</v>
      </c>
      <c r="E118" s="67">
        <v>42647</v>
      </c>
      <c r="F118" s="34">
        <v>1094.1</v>
      </c>
      <c r="G118" s="31" t="str">
        <f t="shared" si="5"/>
        <v>VSI</v>
      </c>
    </row>
    <row r="119" spans="1:7" ht="15">
      <c r="A119" t="s">
        <v>132</v>
      </c>
      <c r="B119" s="121"/>
      <c r="C119" s="31">
        <v>539428</v>
      </c>
      <c r="D119" s="113" t="str">
        <f t="shared" si="6"/>
        <v>DOC</v>
      </c>
      <c r="E119" s="67">
        <v>42647</v>
      </c>
      <c r="F119" s="34">
        <v>1200</v>
      </c>
      <c r="G119" s="31" t="str">
        <f t="shared" si="5"/>
        <v>VSI</v>
      </c>
    </row>
    <row r="120" spans="1:7" ht="15">
      <c r="A120" t="s">
        <v>132</v>
      </c>
      <c r="B120" s="121"/>
      <c r="C120" s="31">
        <v>539430</v>
      </c>
      <c r="D120" s="113" t="str">
        <f t="shared" si="6"/>
        <v>DOC</v>
      </c>
      <c r="E120" s="67">
        <v>42647</v>
      </c>
      <c r="F120" s="34">
        <v>860.25</v>
      </c>
      <c r="G120" s="31" t="str">
        <f t="shared" si="5"/>
        <v>VSI</v>
      </c>
    </row>
    <row r="121" spans="1:7" ht="15">
      <c r="A121" t="s">
        <v>132</v>
      </c>
      <c r="B121" s="121"/>
      <c r="C121" s="31">
        <v>539329</v>
      </c>
      <c r="D121" s="113" t="str">
        <f t="shared" si="6"/>
        <v>DOC</v>
      </c>
      <c r="E121" s="67">
        <v>42648</v>
      </c>
      <c r="F121" s="34">
        <v>1857.3</v>
      </c>
      <c r="G121" s="31" t="str">
        <f t="shared" si="5"/>
        <v>VSI</v>
      </c>
    </row>
    <row r="122" spans="1:7" ht="15">
      <c r="A122" t="s">
        <v>132</v>
      </c>
      <c r="B122" s="121"/>
      <c r="C122" s="31">
        <v>539423</v>
      </c>
      <c r="D122" s="113" t="str">
        <f t="shared" si="6"/>
        <v>DOC</v>
      </c>
      <c r="E122" s="67">
        <v>42648</v>
      </c>
      <c r="F122" s="34">
        <v>534.55</v>
      </c>
      <c r="G122" s="31" t="str">
        <f t="shared" si="5"/>
        <v>VSI</v>
      </c>
    </row>
    <row r="123" spans="1:7" ht="15">
      <c r="A123" t="s">
        <v>132</v>
      </c>
      <c r="B123" s="121"/>
      <c r="C123" s="31">
        <v>539498</v>
      </c>
      <c r="D123" s="113" t="str">
        <f t="shared" si="6"/>
        <v>DOC</v>
      </c>
      <c r="E123" s="67">
        <v>42649</v>
      </c>
      <c r="F123" s="34">
        <v>1074.2</v>
      </c>
      <c r="G123" s="31" t="str">
        <f t="shared" si="5"/>
        <v>VSI</v>
      </c>
    </row>
    <row r="124" spans="1:7" ht="15">
      <c r="A124" t="s">
        <v>132</v>
      </c>
      <c r="B124" s="121"/>
      <c r="C124" s="31">
        <v>539520</v>
      </c>
      <c r="D124" s="113" t="str">
        <f t="shared" si="6"/>
        <v>DOC</v>
      </c>
      <c r="E124" s="67">
        <v>42650</v>
      </c>
      <c r="F124" s="34">
        <v>414.25</v>
      </c>
      <c r="G124" s="31" t="str">
        <f t="shared" si="5"/>
        <v>VSI</v>
      </c>
    </row>
    <row r="125" spans="1:7" ht="15">
      <c r="A125" t="s">
        <v>132</v>
      </c>
      <c r="B125" s="121"/>
      <c r="C125" s="31">
        <v>539491</v>
      </c>
      <c r="D125" s="113" t="str">
        <f t="shared" si="6"/>
        <v>DOC</v>
      </c>
      <c r="E125" s="67">
        <v>42654</v>
      </c>
      <c r="F125" s="34">
        <v>3951.25</v>
      </c>
      <c r="G125" s="31" t="str">
        <f t="shared" si="5"/>
        <v>VSI</v>
      </c>
    </row>
    <row r="126" spans="1:7" ht="15">
      <c r="A126" t="s">
        <v>132</v>
      </c>
      <c r="B126" s="121"/>
      <c r="C126" s="31">
        <v>539638</v>
      </c>
      <c r="D126" s="113" t="str">
        <f t="shared" si="6"/>
        <v>DOC</v>
      </c>
      <c r="E126" s="67">
        <v>42654</v>
      </c>
      <c r="F126" s="34">
        <v>325</v>
      </c>
      <c r="G126" s="31" t="str">
        <f t="shared" si="5"/>
        <v>VSI</v>
      </c>
    </row>
    <row r="127" spans="1:7" ht="15">
      <c r="A127" t="s">
        <v>132</v>
      </c>
      <c r="B127" s="121"/>
      <c r="C127" s="31">
        <v>539643</v>
      </c>
      <c r="D127" s="113" t="str">
        <f t="shared" si="6"/>
        <v>DOC</v>
      </c>
      <c r="E127" s="67">
        <v>42655</v>
      </c>
      <c r="F127" s="34">
        <v>1640.1</v>
      </c>
      <c r="G127" s="31" t="str">
        <f t="shared" si="5"/>
        <v>VSI</v>
      </c>
    </row>
    <row r="128" spans="1:7" ht="15">
      <c r="A128" t="s">
        <v>132</v>
      </c>
      <c r="B128" s="121"/>
      <c r="C128" s="31">
        <v>539676</v>
      </c>
      <c r="D128" s="113" t="str">
        <f t="shared" si="6"/>
        <v>DOC</v>
      </c>
      <c r="E128" s="67">
        <v>42656</v>
      </c>
      <c r="F128" s="34">
        <v>1023.2</v>
      </c>
      <c r="G128" s="31" t="str">
        <f t="shared" si="5"/>
        <v>VSI</v>
      </c>
    </row>
    <row r="129" spans="1:7" ht="15">
      <c r="A129" t="s">
        <v>132</v>
      </c>
      <c r="B129" s="121"/>
      <c r="C129" s="31">
        <v>539644</v>
      </c>
      <c r="D129" s="113" t="str">
        <f t="shared" si="6"/>
        <v>DOC</v>
      </c>
      <c r="E129" s="67">
        <v>42657</v>
      </c>
      <c r="F129" s="34">
        <v>1202.75</v>
      </c>
      <c r="G129" s="31" t="str">
        <f t="shared" si="5"/>
        <v>VSI</v>
      </c>
    </row>
    <row r="130" spans="1:7" ht="15">
      <c r="A130" t="s">
        <v>132</v>
      </c>
      <c r="B130" s="121"/>
      <c r="C130" s="31">
        <v>539740</v>
      </c>
      <c r="D130" s="113" t="str">
        <f t="shared" si="6"/>
        <v>DOC</v>
      </c>
      <c r="E130" s="67">
        <v>42657</v>
      </c>
      <c r="F130" s="34">
        <v>436.8</v>
      </c>
      <c r="G130" s="31" t="str">
        <f t="shared" si="5"/>
        <v>VSI</v>
      </c>
    </row>
    <row r="131" spans="1:7" ht="15">
      <c r="A131" t="s">
        <v>132</v>
      </c>
      <c r="B131" s="121"/>
      <c r="C131" s="31">
        <v>539770</v>
      </c>
      <c r="D131" s="113" t="str">
        <f t="shared" si="6"/>
        <v>DOC</v>
      </c>
      <c r="E131" s="67">
        <v>42657</v>
      </c>
      <c r="F131" s="34">
        <v>3450</v>
      </c>
      <c r="G131" s="31" t="str">
        <f t="shared" si="5"/>
        <v>VSI</v>
      </c>
    </row>
    <row r="132" spans="1:7" ht="15">
      <c r="A132" t="s">
        <v>132</v>
      </c>
      <c r="B132" s="121"/>
      <c r="C132" s="31">
        <v>539766</v>
      </c>
      <c r="D132" s="113" t="str">
        <f t="shared" si="6"/>
        <v>DOC</v>
      </c>
      <c r="E132" s="67">
        <v>42660</v>
      </c>
      <c r="F132" s="34">
        <v>1714.8</v>
      </c>
      <c r="G132" s="31" t="str">
        <f t="shared" si="5"/>
        <v>VSI</v>
      </c>
    </row>
    <row r="133" spans="1:7" ht="15">
      <c r="A133" t="s">
        <v>132</v>
      </c>
      <c r="B133" s="121"/>
      <c r="C133" s="31">
        <v>539721</v>
      </c>
      <c r="D133" s="113" t="str">
        <f t="shared" si="6"/>
        <v>DOC</v>
      </c>
      <c r="E133" s="67">
        <v>42661</v>
      </c>
      <c r="F133" s="34">
        <v>4026.75</v>
      </c>
      <c r="G133" s="31" t="str">
        <f t="shared" si="5"/>
        <v>VSI</v>
      </c>
    </row>
    <row r="134" spans="1:7" ht="15">
      <c r="A134" t="s">
        <v>132</v>
      </c>
      <c r="B134" s="121"/>
      <c r="C134" s="31">
        <v>539765</v>
      </c>
      <c r="D134" s="113" t="str">
        <f t="shared" si="6"/>
        <v>DOC</v>
      </c>
      <c r="E134" s="67">
        <v>42661</v>
      </c>
      <c r="F134" s="34">
        <v>924.9</v>
      </c>
      <c r="G134" s="31" t="str">
        <f t="shared" si="5"/>
        <v>VSI</v>
      </c>
    </row>
    <row r="135" spans="1:7" ht="15">
      <c r="A135" t="s">
        <v>132</v>
      </c>
      <c r="B135" s="121"/>
      <c r="C135" s="31">
        <v>539768</v>
      </c>
      <c r="D135" s="113" t="str">
        <f t="shared" si="6"/>
        <v>DOC</v>
      </c>
      <c r="E135" s="67">
        <v>42661</v>
      </c>
      <c r="F135" s="34">
        <v>1480.9</v>
      </c>
      <c r="G135" s="31" t="str">
        <f t="shared" si="5"/>
        <v>VSI</v>
      </c>
    </row>
    <row r="136" spans="1:7" ht="15">
      <c r="A136" t="s">
        <v>132</v>
      </c>
      <c r="B136" s="121"/>
      <c r="C136" s="31">
        <v>539802</v>
      </c>
      <c r="D136" s="113" t="str">
        <f t="shared" si="6"/>
        <v>DOC</v>
      </c>
      <c r="E136" s="67">
        <v>42661</v>
      </c>
      <c r="F136" s="34">
        <v>633.55</v>
      </c>
      <c r="G136" s="31" t="str">
        <f t="shared" si="5"/>
        <v>VSI</v>
      </c>
    </row>
    <row r="137" spans="1:7" ht="15">
      <c r="A137" t="s">
        <v>132</v>
      </c>
      <c r="B137" s="121"/>
      <c r="C137" s="31">
        <v>539882</v>
      </c>
      <c r="D137" s="113" t="str">
        <f t="shared" si="6"/>
        <v>DOC</v>
      </c>
      <c r="E137" s="67">
        <v>42661</v>
      </c>
      <c r="F137" s="34">
        <v>1323</v>
      </c>
      <c r="G137" s="31" t="str">
        <f t="shared" si="5"/>
        <v>VSI</v>
      </c>
    </row>
    <row r="138" spans="1:7" ht="15">
      <c r="A138" t="s">
        <v>132</v>
      </c>
      <c r="B138" s="121"/>
      <c r="C138" s="31">
        <v>539874</v>
      </c>
      <c r="D138" s="113" t="str">
        <f t="shared" si="6"/>
        <v>DOC</v>
      </c>
      <c r="E138" s="67">
        <v>42662</v>
      </c>
      <c r="F138" s="34">
        <v>973.25</v>
      </c>
      <c r="G138" s="31" t="str">
        <f t="shared" si="5"/>
        <v>VSI</v>
      </c>
    </row>
    <row r="139" spans="1:7" ht="15">
      <c r="A139" t="s">
        <v>132</v>
      </c>
      <c r="B139" s="121"/>
      <c r="C139" s="31">
        <v>539875</v>
      </c>
      <c r="D139" s="113" t="str">
        <f t="shared" si="6"/>
        <v>DOC</v>
      </c>
      <c r="E139" s="67">
        <v>42662</v>
      </c>
      <c r="F139" s="34">
        <v>409.9</v>
      </c>
      <c r="G139" s="31" t="str">
        <f t="shared" si="5"/>
        <v>VSI</v>
      </c>
    </row>
    <row r="140" spans="1:7" ht="15">
      <c r="A140" t="s">
        <v>132</v>
      </c>
      <c r="B140" s="121"/>
      <c r="C140" s="31">
        <v>539922</v>
      </c>
      <c r="D140" s="113" t="str">
        <f t="shared" si="6"/>
        <v>DOC</v>
      </c>
      <c r="E140" s="67">
        <v>42663</v>
      </c>
      <c r="F140" s="34">
        <v>1056.2</v>
      </c>
      <c r="G140" s="31" t="str">
        <f t="shared" si="5"/>
        <v>VSI</v>
      </c>
    </row>
    <row r="141" spans="1:7" ht="15">
      <c r="A141" t="s">
        <v>132</v>
      </c>
      <c r="B141" s="121"/>
      <c r="C141" s="31">
        <v>539876</v>
      </c>
      <c r="D141" s="113" t="str">
        <f t="shared" si="6"/>
        <v>DOC</v>
      </c>
      <c r="E141" s="67">
        <v>42664</v>
      </c>
      <c r="F141" s="34">
        <v>4009.5</v>
      </c>
      <c r="G141" s="31" t="str">
        <f t="shared" si="5"/>
        <v>VSI</v>
      </c>
    </row>
    <row r="142" spans="1:7" ht="15">
      <c r="A142" t="s">
        <v>132</v>
      </c>
      <c r="B142" s="121"/>
      <c r="C142" s="31">
        <v>539931</v>
      </c>
      <c r="D142" s="113" t="str">
        <f t="shared" si="6"/>
        <v>DOC</v>
      </c>
      <c r="E142" s="67">
        <v>42664</v>
      </c>
      <c r="F142" s="34">
        <v>549.3</v>
      </c>
      <c r="G142" s="31" t="str">
        <f t="shared" si="5"/>
        <v>VSI</v>
      </c>
    </row>
    <row r="143" spans="1:7" ht="15">
      <c r="A143" t="s">
        <v>132</v>
      </c>
      <c r="B143" s="121"/>
      <c r="C143" s="31">
        <v>539873</v>
      </c>
      <c r="D143" s="113" t="str">
        <f t="shared" si="6"/>
        <v>DOC</v>
      </c>
      <c r="E143" s="67">
        <v>42667</v>
      </c>
      <c r="F143" s="34">
        <v>255.45</v>
      </c>
      <c r="G143" s="31" t="str">
        <f t="shared" si="5"/>
        <v>VSI</v>
      </c>
    </row>
    <row r="144" spans="1:7" ht="15">
      <c r="A144" t="s">
        <v>132</v>
      </c>
      <c r="B144" s="121"/>
      <c r="C144" s="31">
        <v>539877</v>
      </c>
      <c r="D144" s="113" t="str">
        <f t="shared" si="6"/>
        <v>DOC</v>
      </c>
      <c r="E144" s="67">
        <v>42668</v>
      </c>
      <c r="F144" s="34">
        <v>687</v>
      </c>
      <c r="G144" s="31" t="str">
        <f aca="true" t="shared" si="7" ref="G144:G163">G143</f>
        <v>VSI</v>
      </c>
    </row>
    <row r="145" spans="1:7" ht="15">
      <c r="A145" t="s">
        <v>132</v>
      </c>
      <c r="B145" s="121"/>
      <c r="C145" s="31">
        <v>539966</v>
      </c>
      <c r="D145" s="113" t="str">
        <f t="shared" si="6"/>
        <v>DOC</v>
      </c>
      <c r="E145" s="67">
        <v>42668</v>
      </c>
      <c r="F145" s="34">
        <v>3937</v>
      </c>
      <c r="G145" s="31" t="str">
        <f t="shared" si="7"/>
        <v>VSI</v>
      </c>
    </row>
    <row r="146" spans="1:7" ht="15">
      <c r="A146" t="s">
        <v>132</v>
      </c>
      <c r="B146" s="121"/>
      <c r="C146" s="31">
        <v>539967</v>
      </c>
      <c r="D146" s="113" t="str">
        <f t="shared" si="6"/>
        <v>DOC</v>
      </c>
      <c r="E146" s="67">
        <v>42668</v>
      </c>
      <c r="F146" s="34">
        <v>4550</v>
      </c>
      <c r="G146" s="31" t="str">
        <f t="shared" si="7"/>
        <v>VSI</v>
      </c>
    </row>
    <row r="147" spans="1:7" ht="15">
      <c r="A147" t="s">
        <v>132</v>
      </c>
      <c r="B147" s="121"/>
      <c r="C147" s="31">
        <v>540019</v>
      </c>
      <c r="D147" s="113" t="str">
        <f t="shared" si="6"/>
        <v>DOC</v>
      </c>
      <c r="E147" s="67">
        <v>42668</v>
      </c>
      <c r="F147" s="34">
        <v>1010.1</v>
      </c>
      <c r="G147" s="31" t="str">
        <f t="shared" si="7"/>
        <v>VSI</v>
      </c>
    </row>
    <row r="148" spans="1:7" ht="15">
      <c r="A148" t="s">
        <v>132</v>
      </c>
      <c r="B148" s="121"/>
      <c r="C148" s="31">
        <v>540052</v>
      </c>
      <c r="D148" s="113" t="str">
        <f t="shared" si="6"/>
        <v>DOC</v>
      </c>
      <c r="E148" s="67">
        <v>42669</v>
      </c>
      <c r="F148" s="34">
        <v>1027.85</v>
      </c>
      <c r="G148" s="31" t="str">
        <f t="shared" si="7"/>
        <v>VSI</v>
      </c>
    </row>
    <row r="149" spans="1:7" ht="15">
      <c r="A149" t="s">
        <v>132</v>
      </c>
      <c r="B149" s="121"/>
      <c r="C149" s="31">
        <v>540059</v>
      </c>
      <c r="D149" s="113" t="str">
        <f t="shared" si="6"/>
        <v>DOC</v>
      </c>
      <c r="E149" s="67">
        <v>42670</v>
      </c>
      <c r="F149" s="34">
        <v>3994.5</v>
      </c>
      <c r="G149" s="31" t="str">
        <f t="shared" si="7"/>
        <v>VSI</v>
      </c>
    </row>
    <row r="150" spans="1:7" ht="15">
      <c r="A150" t="s">
        <v>132</v>
      </c>
      <c r="B150" s="121"/>
      <c r="C150" s="31">
        <v>540164</v>
      </c>
      <c r="D150" s="113" t="str">
        <f t="shared" si="6"/>
        <v>DOC</v>
      </c>
      <c r="E150" s="67">
        <v>42670</v>
      </c>
      <c r="F150" s="34">
        <v>3675</v>
      </c>
      <c r="G150" s="31" t="str">
        <f t="shared" si="7"/>
        <v>VSI</v>
      </c>
    </row>
    <row r="151" spans="1:7" ht="15">
      <c r="A151" t="s">
        <v>132</v>
      </c>
      <c r="B151" s="121"/>
      <c r="C151" s="31">
        <v>540167</v>
      </c>
      <c r="D151" s="113" t="str">
        <f aca="true" t="shared" si="8" ref="D151:D163">D150</f>
        <v>DOC</v>
      </c>
      <c r="E151" s="67">
        <v>42670</v>
      </c>
      <c r="F151" s="34">
        <v>1026.2</v>
      </c>
      <c r="G151" s="31" t="str">
        <f t="shared" si="7"/>
        <v>VSI</v>
      </c>
    </row>
    <row r="152" spans="1:7" ht="15">
      <c r="A152" t="s">
        <v>132</v>
      </c>
      <c r="B152" s="121"/>
      <c r="C152" s="31">
        <v>539962</v>
      </c>
      <c r="D152" s="113" t="str">
        <f t="shared" si="8"/>
        <v>DOC</v>
      </c>
      <c r="E152" s="67">
        <v>42671</v>
      </c>
      <c r="F152" s="34">
        <v>1464.8</v>
      </c>
      <c r="G152" s="31" t="str">
        <f t="shared" si="7"/>
        <v>VSI</v>
      </c>
    </row>
    <row r="153" spans="1:7" ht="15">
      <c r="A153" t="s">
        <v>132</v>
      </c>
      <c r="B153" s="121"/>
      <c r="C153" s="31">
        <v>540166</v>
      </c>
      <c r="D153" s="113" t="str">
        <f t="shared" si="8"/>
        <v>DOC</v>
      </c>
      <c r="E153" s="67">
        <v>42671</v>
      </c>
      <c r="F153" s="34">
        <v>548.8</v>
      </c>
      <c r="G153" s="31" t="str">
        <f t="shared" si="7"/>
        <v>VSI</v>
      </c>
    </row>
    <row r="154" spans="1:7" ht="15">
      <c r="A154" t="s">
        <v>132</v>
      </c>
      <c r="B154" s="121"/>
      <c r="C154" s="31">
        <v>540292</v>
      </c>
      <c r="D154" s="113" t="str">
        <f t="shared" si="8"/>
        <v>DOC</v>
      </c>
      <c r="E154" s="67">
        <v>42671</v>
      </c>
      <c r="F154" s="34">
        <v>1110</v>
      </c>
      <c r="G154" s="31" t="str">
        <f t="shared" si="7"/>
        <v>VSI</v>
      </c>
    </row>
    <row r="155" spans="1:7" ht="15">
      <c r="A155" t="s">
        <v>132</v>
      </c>
      <c r="B155" s="121"/>
      <c r="C155" s="31">
        <v>540060</v>
      </c>
      <c r="D155" s="113" t="str">
        <f t="shared" si="8"/>
        <v>DOC</v>
      </c>
      <c r="E155" s="67">
        <v>42673</v>
      </c>
      <c r="F155" s="34">
        <v>648.5</v>
      </c>
      <c r="G155" s="31" t="str">
        <f t="shared" si="7"/>
        <v>VSI</v>
      </c>
    </row>
    <row r="156" spans="1:7" ht="15">
      <c r="A156" t="s">
        <v>132</v>
      </c>
      <c r="B156" s="121"/>
      <c r="C156" s="31">
        <v>540248</v>
      </c>
      <c r="D156" s="113" t="str">
        <f t="shared" si="8"/>
        <v>DOC</v>
      </c>
      <c r="E156" s="67">
        <v>42674</v>
      </c>
      <c r="F156" s="34">
        <v>1339.3</v>
      </c>
      <c r="G156" s="31" t="str">
        <f t="shared" si="7"/>
        <v>VSI</v>
      </c>
    </row>
    <row r="157" spans="1:7" ht="15">
      <c r="A157" t="s">
        <v>132</v>
      </c>
      <c r="B157" s="121"/>
      <c r="C157" s="31">
        <v>540206</v>
      </c>
      <c r="D157" s="113" t="str">
        <f t="shared" si="8"/>
        <v>DOC</v>
      </c>
      <c r="E157" s="67">
        <v>42675</v>
      </c>
      <c r="F157" s="34">
        <v>4381.25</v>
      </c>
      <c r="G157" s="31" t="str">
        <f t="shared" si="7"/>
        <v>VSI</v>
      </c>
    </row>
    <row r="158" spans="1:7" ht="15">
      <c r="A158" t="s">
        <v>132</v>
      </c>
      <c r="B158" s="121"/>
      <c r="C158" s="31">
        <v>540249</v>
      </c>
      <c r="D158" s="113" t="str">
        <f t="shared" si="8"/>
        <v>DOC</v>
      </c>
      <c r="E158" s="67">
        <v>42675</v>
      </c>
      <c r="F158" s="34">
        <v>993.15</v>
      </c>
      <c r="G158" s="31" t="str">
        <f t="shared" si="7"/>
        <v>VSI</v>
      </c>
    </row>
    <row r="159" spans="1:7" ht="15">
      <c r="A159" t="s">
        <v>132</v>
      </c>
      <c r="B159" s="121"/>
      <c r="C159" s="31">
        <v>540250</v>
      </c>
      <c r="D159" s="113" t="str">
        <f t="shared" si="8"/>
        <v>DOC</v>
      </c>
      <c r="E159" s="67">
        <v>42675</v>
      </c>
      <c r="F159" s="34">
        <v>637.6</v>
      </c>
      <c r="G159" s="31" t="str">
        <f t="shared" si="7"/>
        <v>VSI</v>
      </c>
    </row>
    <row r="160" spans="1:7" ht="15">
      <c r="A160" t="s">
        <v>132</v>
      </c>
      <c r="B160" s="121"/>
      <c r="C160" s="31">
        <v>540295</v>
      </c>
      <c r="D160" s="113" t="str">
        <f t="shared" si="8"/>
        <v>DOC</v>
      </c>
      <c r="E160" s="67">
        <v>42675</v>
      </c>
      <c r="F160" s="34">
        <v>528.05</v>
      </c>
      <c r="G160" s="31" t="str">
        <f t="shared" si="7"/>
        <v>VSI</v>
      </c>
    </row>
    <row r="161" spans="1:7" ht="15">
      <c r="A161" t="s">
        <v>132</v>
      </c>
      <c r="B161" s="121"/>
      <c r="C161" s="31">
        <v>540196</v>
      </c>
      <c r="D161" s="113" t="str">
        <f t="shared" si="8"/>
        <v>DOC</v>
      </c>
      <c r="E161" s="67">
        <v>42676</v>
      </c>
      <c r="F161" s="34">
        <v>1433.8</v>
      </c>
      <c r="G161" s="31" t="str">
        <f t="shared" si="7"/>
        <v>VSI</v>
      </c>
    </row>
    <row r="162" spans="1:7" ht="15">
      <c r="A162" t="s">
        <v>132</v>
      </c>
      <c r="B162" s="121"/>
      <c r="C162" s="31">
        <v>540303</v>
      </c>
      <c r="D162" s="113" t="str">
        <f t="shared" si="8"/>
        <v>DOC</v>
      </c>
      <c r="E162" s="67">
        <v>42677</v>
      </c>
      <c r="F162" s="34">
        <v>632.5</v>
      </c>
      <c r="G162" s="31" t="str">
        <f t="shared" si="7"/>
        <v>VSI</v>
      </c>
    </row>
    <row r="163" spans="1:7" ht="15">
      <c r="A163" t="s">
        <v>132</v>
      </c>
      <c r="B163" s="121"/>
      <c r="C163" s="31">
        <v>540400</v>
      </c>
      <c r="D163" s="113" t="str">
        <f t="shared" si="8"/>
        <v>DOC</v>
      </c>
      <c r="E163" s="67">
        <v>42677</v>
      </c>
      <c r="F163" s="34">
        <v>1022.2</v>
      </c>
      <c r="G163" s="31" t="str">
        <f t="shared" si="7"/>
        <v>VSI</v>
      </c>
    </row>
    <row r="164" spans="1:7" ht="15">
      <c r="A164" t="s">
        <v>132</v>
      </c>
      <c r="B164" s="121"/>
      <c r="C164" s="31">
        <v>542115</v>
      </c>
      <c r="D164" s="113" t="s">
        <v>45</v>
      </c>
      <c r="E164" s="67">
        <v>42738</v>
      </c>
      <c r="F164" s="34">
        <v>1102.25</v>
      </c>
      <c r="G164" s="31" t="s">
        <v>35</v>
      </c>
    </row>
    <row r="165" spans="1:7" ht="15">
      <c r="A165" t="s">
        <v>132</v>
      </c>
      <c r="B165" s="121"/>
      <c r="C165" s="31">
        <v>542265</v>
      </c>
      <c r="D165" s="113" t="s">
        <v>45</v>
      </c>
      <c r="E165" s="67">
        <v>42738</v>
      </c>
      <c r="F165" s="34">
        <v>1002.85</v>
      </c>
      <c r="G165" s="31" t="s">
        <v>35</v>
      </c>
    </row>
    <row r="166" spans="1:7" ht="15">
      <c r="A166" t="s">
        <v>132</v>
      </c>
      <c r="B166" s="121"/>
      <c r="C166" s="31">
        <v>542272</v>
      </c>
      <c r="D166" s="113" t="s">
        <v>45</v>
      </c>
      <c r="E166" s="67">
        <v>42738</v>
      </c>
      <c r="F166" s="34">
        <v>699.9</v>
      </c>
      <c r="G166" s="31" t="s">
        <v>35</v>
      </c>
    </row>
    <row r="167" spans="1:7" ht="15">
      <c r="A167" t="s">
        <v>132</v>
      </c>
      <c r="B167" s="121"/>
      <c r="C167" s="31">
        <v>542280</v>
      </c>
      <c r="D167" s="113" t="s">
        <v>45</v>
      </c>
      <c r="E167" s="67">
        <v>42738</v>
      </c>
      <c r="F167" s="34">
        <v>3710.75</v>
      </c>
      <c r="G167" s="31" t="s">
        <v>35</v>
      </c>
    </row>
    <row r="168" spans="1:7" ht="15">
      <c r="A168" t="s">
        <v>132</v>
      </c>
      <c r="B168" s="121"/>
      <c r="C168" s="31">
        <v>542281</v>
      </c>
      <c r="D168" s="113" t="s">
        <v>45</v>
      </c>
      <c r="E168" s="67">
        <v>42739</v>
      </c>
      <c r="F168" s="34">
        <v>1273.8</v>
      </c>
      <c r="G168" s="31" t="s">
        <v>35</v>
      </c>
    </row>
    <row r="169" spans="1:7" ht="15">
      <c r="A169" t="s">
        <v>132</v>
      </c>
      <c r="B169" s="121"/>
      <c r="C169" s="31">
        <v>542282</v>
      </c>
      <c r="D169" s="113" t="s">
        <v>45</v>
      </c>
      <c r="E169" s="67">
        <v>42738</v>
      </c>
      <c r="F169" s="34">
        <v>966.4</v>
      </c>
      <c r="G169" s="31" t="s">
        <v>35</v>
      </c>
    </row>
    <row r="170" spans="1:7" ht="15">
      <c r="A170" t="s">
        <v>132</v>
      </c>
      <c r="B170" s="121"/>
      <c r="C170" s="31">
        <v>542284</v>
      </c>
      <c r="D170" s="113" t="s">
        <v>45</v>
      </c>
      <c r="E170" s="67">
        <v>42744</v>
      </c>
      <c r="F170" s="34">
        <v>392.4</v>
      </c>
      <c r="G170" s="31" t="s">
        <v>35</v>
      </c>
    </row>
    <row r="171" spans="1:7" ht="15">
      <c r="A171" t="s">
        <v>132</v>
      </c>
      <c r="B171" s="121"/>
      <c r="C171" s="31">
        <v>542285</v>
      </c>
      <c r="D171" s="113" t="s">
        <v>45</v>
      </c>
      <c r="E171" s="67">
        <v>42739</v>
      </c>
      <c r="F171" s="34">
        <v>1084.75</v>
      </c>
      <c r="G171" s="31" t="s">
        <v>35</v>
      </c>
    </row>
    <row r="172" spans="1:7" ht="15">
      <c r="A172" t="s">
        <v>132</v>
      </c>
      <c r="B172" s="121"/>
      <c r="C172" s="31">
        <v>542286</v>
      </c>
      <c r="D172" s="113" t="s">
        <v>45</v>
      </c>
      <c r="E172" s="67">
        <v>42748</v>
      </c>
      <c r="F172" s="34">
        <v>241.45</v>
      </c>
      <c r="G172" s="31" t="s">
        <v>35</v>
      </c>
    </row>
    <row r="173" spans="1:7" ht="15">
      <c r="A173" t="s">
        <v>132</v>
      </c>
      <c r="B173" s="121"/>
      <c r="C173" s="31">
        <v>542358</v>
      </c>
      <c r="D173" s="113" t="s">
        <v>45</v>
      </c>
      <c r="E173" s="67">
        <v>42740</v>
      </c>
      <c r="F173" s="34">
        <v>3851.55</v>
      </c>
      <c r="G173" s="31" t="s">
        <v>35</v>
      </c>
    </row>
    <row r="174" spans="1:7" ht="15">
      <c r="A174" t="s">
        <v>132</v>
      </c>
      <c r="B174" s="121"/>
      <c r="C174" s="31">
        <v>542359</v>
      </c>
      <c r="D174" s="113" t="s">
        <v>45</v>
      </c>
      <c r="E174" s="67">
        <v>42740</v>
      </c>
      <c r="F174" s="34">
        <v>662.25</v>
      </c>
      <c r="G174" s="31" t="s">
        <v>35</v>
      </c>
    </row>
    <row r="175" spans="1:7" ht="15">
      <c r="A175" t="s">
        <v>132</v>
      </c>
      <c r="B175" s="121"/>
      <c r="C175" s="31">
        <v>542420</v>
      </c>
      <c r="D175" s="113" t="s">
        <v>45</v>
      </c>
      <c r="E175" s="67">
        <v>42740</v>
      </c>
      <c r="F175" s="34">
        <v>985.9</v>
      </c>
      <c r="G175" s="31" t="s">
        <v>35</v>
      </c>
    </row>
    <row r="176" spans="1:7" ht="15">
      <c r="A176" t="s">
        <v>132</v>
      </c>
      <c r="B176" s="121"/>
      <c r="C176" s="31">
        <v>542453</v>
      </c>
      <c r="D176" s="113" t="s">
        <v>45</v>
      </c>
      <c r="E176" s="67">
        <v>42745</v>
      </c>
      <c r="F176" s="34">
        <v>3718.9</v>
      </c>
      <c r="G176" s="31" t="s">
        <v>35</v>
      </c>
    </row>
    <row r="177" spans="1:7" ht="15">
      <c r="A177" t="s">
        <v>132</v>
      </c>
      <c r="B177" s="121"/>
      <c r="C177" s="31">
        <v>542456</v>
      </c>
      <c r="D177" s="113" t="s">
        <v>45</v>
      </c>
      <c r="E177" s="67">
        <v>42740</v>
      </c>
      <c r="F177" s="34">
        <v>474.8</v>
      </c>
      <c r="G177" s="31" t="s">
        <v>35</v>
      </c>
    </row>
    <row r="178" spans="1:7" ht="15">
      <c r="A178" t="s">
        <v>132</v>
      </c>
      <c r="B178" s="121"/>
      <c r="C178" s="31">
        <v>542477</v>
      </c>
      <c r="D178" s="113" t="s">
        <v>45</v>
      </c>
      <c r="E178" s="67">
        <v>42746</v>
      </c>
      <c r="F178" s="34">
        <v>501.3</v>
      </c>
      <c r="G178" s="31" t="s">
        <v>35</v>
      </c>
    </row>
    <row r="179" spans="1:7" ht="15">
      <c r="A179" t="s">
        <v>132</v>
      </c>
      <c r="B179" s="121"/>
      <c r="C179" s="31">
        <v>542526</v>
      </c>
      <c r="D179" s="113" t="s">
        <v>45</v>
      </c>
      <c r="E179" s="67">
        <v>42746</v>
      </c>
      <c r="F179" s="34">
        <v>1060.7</v>
      </c>
      <c r="G179" s="31" t="s">
        <v>35</v>
      </c>
    </row>
    <row r="180" spans="1:7" ht="15">
      <c r="A180" t="s">
        <v>132</v>
      </c>
      <c r="B180" s="121"/>
      <c r="C180" s="31">
        <v>542626</v>
      </c>
      <c r="D180" s="113" t="s">
        <v>45</v>
      </c>
      <c r="E180" s="67">
        <v>42747</v>
      </c>
      <c r="F180" s="34">
        <v>1038.9</v>
      </c>
      <c r="G180" s="31" t="s">
        <v>35</v>
      </c>
    </row>
    <row r="181" spans="1:7" ht="15">
      <c r="A181" t="s">
        <v>132</v>
      </c>
      <c r="B181" s="121"/>
      <c r="C181" s="31">
        <v>542668</v>
      </c>
      <c r="D181" s="113" t="s">
        <v>45</v>
      </c>
      <c r="E181" s="67">
        <v>42754</v>
      </c>
      <c r="F181" s="34">
        <v>1321.55</v>
      </c>
      <c r="G181" s="31" t="s">
        <v>35</v>
      </c>
    </row>
    <row r="182" spans="1:7" ht="15">
      <c r="A182" t="s">
        <v>132</v>
      </c>
      <c r="B182" s="121"/>
      <c r="C182" s="31">
        <v>542669</v>
      </c>
      <c r="D182" s="113" t="s">
        <v>45</v>
      </c>
      <c r="E182" s="67">
        <v>42752</v>
      </c>
      <c r="F182" s="34">
        <v>3655.9</v>
      </c>
      <c r="G182" s="31" t="s">
        <v>35</v>
      </c>
    </row>
    <row r="183" spans="1:7" ht="15">
      <c r="A183" t="s">
        <v>132</v>
      </c>
      <c r="B183" s="121"/>
      <c r="C183" s="31">
        <v>542707</v>
      </c>
      <c r="D183" s="113" t="s">
        <v>45</v>
      </c>
      <c r="E183" s="67">
        <v>42752</v>
      </c>
      <c r="F183" s="34">
        <v>918.35</v>
      </c>
      <c r="G183" s="31" t="s">
        <v>35</v>
      </c>
    </row>
    <row r="184" spans="1:7" ht="15">
      <c r="A184" t="s">
        <v>132</v>
      </c>
      <c r="B184" s="121"/>
      <c r="C184" s="31">
        <v>542708</v>
      </c>
      <c r="D184" s="113" t="s">
        <v>45</v>
      </c>
      <c r="E184" s="67">
        <v>42752</v>
      </c>
      <c r="F184" s="34">
        <v>769.9</v>
      </c>
      <c r="G184" s="31" t="s">
        <v>35</v>
      </c>
    </row>
    <row r="185" spans="1:7" ht="15">
      <c r="A185" t="s">
        <v>132</v>
      </c>
      <c r="B185" s="121"/>
      <c r="C185" s="31">
        <v>542710</v>
      </c>
      <c r="D185" s="113" t="s">
        <v>45</v>
      </c>
      <c r="E185" s="67">
        <v>42752</v>
      </c>
      <c r="F185" s="34">
        <v>1416.3</v>
      </c>
      <c r="G185" s="31" t="s">
        <v>35</v>
      </c>
    </row>
    <row r="186" spans="1:7" ht="15">
      <c r="A186" t="s">
        <v>132</v>
      </c>
      <c r="B186" s="121"/>
      <c r="C186" s="31">
        <v>542734</v>
      </c>
      <c r="D186" s="113" t="s">
        <v>45</v>
      </c>
      <c r="E186" s="67">
        <v>42760</v>
      </c>
      <c r="F186" s="34">
        <v>384.4</v>
      </c>
      <c r="G186" s="31" t="s">
        <v>35</v>
      </c>
    </row>
    <row r="187" spans="1:7" ht="15">
      <c r="A187" t="s">
        <v>132</v>
      </c>
      <c r="B187" s="121"/>
      <c r="C187" s="31">
        <v>542735</v>
      </c>
      <c r="D187" s="113" t="s">
        <v>45</v>
      </c>
      <c r="E187" s="67">
        <v>42753</v>
      </c>
      <c r="F187" s="34">
        <v>1103.25</v>
      </c>
      <c r="G187" s="31" t="s">
        <v>35</v>
      </c>
    </row>
    <row r="188" spans="1:7" ht="15">
      <c r="A188" t="s">
        <v>132</v>
      </c>
      <c r="B188" s="121"/>
      <c r="C188" s="31">
        <v>542743</v>
      </c>
      <c r="D188" s="113" t="s">
        <v>45</v>
      </c>
      <c r="E188" s="67">
        <v>42753</v>
      </c>
      <c r="F188" s="34">
        <v>458</v>
      </c>
      <c r="G188" s="31" t="s">
        <v>35</v>
      </c>
    </row>
    <row r="189" spans="1:7" ht="15">
      <c r="A189" t="s">
        <v>132</v>
      </c>
      <c r="B189" s="121"/>
      <c r="C189" s="31">
        <v>542835</v>
      </c>
      <c r="D189" s="113" t="s">
        <v>45</v>
      </c>
      <c r="E189" s="67">
        <v>42754</v>
      </c>
      <c r="F189" s="34">
        <v>942.4</v>
      </c>
      <c r="G189" s="31" t="s">
        <v>35</v>
      </c>
    </row>
    <row r="190" spans="1:7" ht="15">
      <c r="A190" t="s">
        <v>132</v>
      </c>
      <c r="B190" s="121"/>
      <c r="C190" s="31">
        <v>542859</v>
      </c>
      <c r="D190" s="113" t="s">
        <v>45</v>
      </c>
      <c r="E190" s="67">
        <v>42754</v>
      </c>
      <c r="F190" s="34">
        <v>588.55</v>
      </c>
      <c r="G190" s="31" t="s">
        <v>35</v>
      </c>
    </row>
    <row r="191" spans="1:7" ht="15">
      <c r="A191" t="s">
        <v>132</v>
      </c>
      <c r="B191" s="121"/>
      <c r="C191" s="31">
        <v>542884</v>
      </c>
      <c r="D191" s="113" t="s">
        <v>45</v>
      </c>
      <c r="E191" s="67">
        <v>42759</v>
      </c>
      <c r="F191" s="34">
        <v>3793.9</v>
      </c>
      <c r="G191" s="31" t="s">
        <v>35</v>
      </c>
    </row>
    <row r="192" spans="1:7" ht="15">
      <c r="A192" t="s">
        <v>132</v>
      </c>
      <c r="B192" s="121"/>
      <c r="C192" s="31">
        <v>542911</v>
      </c>
      <c r="D192" s="113" t="s">
        <v>45</v>
      </c>
      <c r="E192" s="67">
        <v>42759</v>
      </c>
      <c r="F192" s="34">
        <v>951.35</v>
      </c>
      <c r="G192" s="31" t="s">
        <v>35</v>
      </c>
    </row>
    <row r="193" spans="1:7" ht="15">
      <c r="A193" t="s">
        <v>132</v>
      </c>
      <c r="B193" s="121"/>
      <c r="C193" s="31">
        <v>542912</v>
      </c>
      <c r="D193" s="113" t="s">
        <v>45</v>
      </c>
      <c r="E193" s="67">
        <v>42760</v>
      </c>
      <c r="F193" s="34">
        <v>1000.4</v>
      </c>
      <c r="G193" s="31" t="s">
        <v>35</v>
      </c>
    </row>
    <row r="194" spans="1:7" ht="15">
      <c r="A194" t="s">
        <v>132</v>
      </c>
      <c r="B194" s="121"/>
      <c r="C194" s="31">
        <v>542913</v>
      </c>
      <c r="D194" s="113" t="s">
        <v>45</v>
      </c>
      <c r="E194" s="67">
        <v>42760</v>
      </c>
      <c r="F194" s="34">
        <v>1144.55</v>
      </c>
      <c r="G194" s="31" t="s">
        <v>35</v>
      </c>
    </row>
    <row r="195" spans="1:7" ht="15">
      <c r="A195" t="s">
        <v>132</v>
      </c>
      <c r="B195" s="121"/>
      <c r="C195" s="31">
        <v>543042</v>
      </c>
      <c r="D195" s="113" t="s">
        <v>45</v>
      </c>
      <c r="E195" s="67">
        <v>42761</v>
      </c>
      <c r="F195" s="34">
        <v>926.4</v>
      </c>
      <c r="G195" s="31" t="s">
        <v>35</v>
      </c>
    </row>
    <row r="196" spans="1:7" ht="15">
      <c r="A196" t="s">
        <v>133</v>
      </c>
      <c r="B196" s="121"/>
      <c r="C196" s="31">
        <v>210630</v>
      </c>
      <c r="D196" s="113" t="s">
        <v>45</v>
      </c>
      <c r="E196" s="67">
        <v>42744</v>
      </c>
      <c r="F196" s="34">
        <v>280.8500000000058</v>
      </c>
      <c r="G196" s="31" t="s">
        <v>35</v>
      </c>
    </row>
    <row r="197" spans="1:7" ht="15">
      <c r="A197" t="s">
        <v>53</v>
      </c>
      <c r="B197" s="121"/>
      <c r="C197" s="31">
        <v>1481</v>
      </c>
      <c r="D197" s="113" t="s">
        <v>98</v>
      </c>
      <c r="E197" s="67">
        <v>42548</v>
      </c>
      <c r="F197" s="34">
        <v>675</v>
      </c>
      <c r="G197" s="31" t="s">
        <v>35</v>
      </c>
    </row>
    <row r="198" spans="1:7" ht="15">
      <c r="A198" t="s">
        <v>53</v>
      </c>
      <c r="B198" s="121"/>
      <c r="C198" s="31">
        <v>1482</v>
      </c>
      <c r="D198" s="113" t="s">
        <v>98</v>
      </c>
      <c r="E198" s="67">
        <f>E197</f>
        <v>42548</v>
      </c>
      <c r="F198" s="34">
        <v>1475</v>
      </c>
      <c r="G198" s="31" t="str">
        <f>G197</f>
        <v>VSI</v>
      </c>
    </row>
    <row r="199" spans="1:7" ht="15">
      <c r="A199" t="s">
        <v>53</v>
      </c>
      <c r="B199" s="121"/>
      <c r="C199" s="31">
        <v>1483</v>
      </c>
      <c r="D199" s="113" t="s">
        <v>98</v>
      </c>
      <c r="E199" s="67">
        <f>E198</f>
        <v>42548</v>
      </c>
      <c r="F199" s="34">
        <v>600</v>
      </c>
      <c r="G199" s="31" t="str">
        <f>G198</f>
        <v>VSI</v>
      </c>
    </row>
    <row r="200" spans="1:7" ht="15">
      <c r="A200" t="s">
        <v>53</v>
      </c>
      <c r="B200" s="121"/>
      <c r="C200" s="31">
        <v>1484</v>
      </c>
      <c r="D200" s="113" t="s">
        <v>98</v>
      </c>
      <c r="E200" s="67">
        <f>E199</f>
        <v>42548</v>
      </c>
      <c r="F200" s="34">
        <v>75</v>
      </c>
      <c r="G200" s="31" t="str">
        <f>G199</f>
        <v>VSI</v>
      </c>
    </row>
    <row r="201" spans="1:7" ht="15">
      <c r="A201" t="s">
        <v>54</v>
      </c>
      <c r="B201" s="121"/>
      <c r="C201" s="31">
        <v>8065027632</v>
      </c>
      <c r="D201" s="113" t="s">
        <v>97</v>
      </c>
      <c r="E201" s="67">
        <v>42615</v>
      </c>
      <c r="F201" s="34">
        <v>68137.5</v>
      </c>
      <c r="G201" s="31" t="s">
        <v>35</v>
      </c>
    </row>
    <row r="202" spans="1:7" ht="15">
      <c r="A202" t="s">
        <v>54</v>
      </c>
      <c r="B202" s="121"/>
      <c r="C202" s="31">
        <v>8065027692</v>
      </c>
      <c r="D202" s="113" t="str">
        <f aca="true" t="shared" si="9" ref="D202:D208">D201</f>
        <v>DOIT</v>
      </c>
      <c r="E202" s="67">
        <v>42641</v>
      </c>
      <c r="F202" s="34">
        <v>69860</v>
      </c>
      <c r="G202" s="31" t="str">
        <f aca="true" t="shared" si="10" ref="G202:G208">G201</f>
        <v>VSI</v>
      </c>
    </row>
    <row r="203" spans="1:7" ht="15">
      <c r="A203" t="s">
        <v>54</v>
      </c>
      <c r="B203" s="121"/>
      <c r="C203" s="31">
        <v>8065027773</v>
      </c>
      <c r="D203" s="113" t="str">
        <f t="shared" si="9"/>
        <v>DOIT</v>
      </c>
      <c r="E203" s="67">
        <v>42667</v>
      </c>
      <c r="F203" s="34">
        <v>5437.5</v>
      </c>
      <c r="G203" s="31" t="str">
        <f t="shared" si="10"/>
        <v>VSI</v>
      </c>
    </row>
    <row r="204" spans="1:7" ht="15">
      <c r="A204" t="s">
        <v>54</v>
      </c>
      <c r="B204" s="121"/>
      <c r="C204" s="31">
        <v>6065031787</v>
      </c>
      <c r="D204" s="113" t="str">
        <f t="shared" si="9"/>
        <v>DOIT</v>
      </c>
      <c r="E204" s="67">
        <v>42625</v>
      </c>
      <c r="F204" s="34">
        <v>51340.3</v>
      </c>
      <c r="G204" s="31" t="str">
        <f t="shared" si="10"/>
        <v>VSI</v>
      </c>
    </row>
    <row r="205" spans="1:7" ht="15">
      <c r="A205" t="s">
        <v>54</v>
      </c>
      <c r="B205" s="121"/>
      <c r="C205" s="31">
        <v>6065031785</v>
      </c>
      <c r="D205" s="113" t="str">
        <f t="shared" si="9"/>
        <v>DOIT</v>
      </c>
      <c r="E205" s="67">
        <v>42629</v>
      </c>
      <c r="F205" s="34">
        <v>1059044.12</v>
      </c>
      <c r="G205" s="31" t="str">
        <f t="shared" si="10"/>
        <v>VSI</v>
      </c>
    </row>
    <row r="206" spans="1:7" ht="15">
      <c r="A206" t="s">
        <v>54</v>
      </c>
      <c r="B206" s="121"/>
      <c r="C206" s="31">
        <v>6065031782</v>
      </c>
      <c r="D206" s="113" t="str">
        <f t="shared" si="9"/>
        <v>DOIT</v>
      </c>
      <c r="E206" s="67">
        <v>42629</v>
      </c>
      <c r="F206" s="34">
        <v>497833.55</v>
      </c>
      <c r="G206" s="31" t="str">
        <f t="shared" si="10"/>
        <v>VSI</v>
      </c>
    </row>
    <row r="207" spans="1:7" ht="15">
      <c r="A207" t="s">
        <v>54</v>
      </c>
      <c r="B207" s="121"/>
      <c r="C207" s="31">
        <v>4065000328</v>
      </c>
      <c r="D207" s="113" t="str">
        <f t="shared" si="9"/>
        <v>DOIT</v>
      </c>
      <c r="E207" s="67">
        <v>42642</v>
      </c>
      <c r="F207" s="34">
        <v>264552.5</v>
      </c>
      <c r="G207" s="31" t="str">
        <f t="shared" si="10"/>
        <v>VSI</v>
      </c>
    </row>
    <row r="208" spans="1:7" ht="15">
      <c r="A208" t="s">
        <v>54</v>
      </c>
      <c r="B208" s="121"/>
      <c r="C208" s="31">
        <v>6065032259</v>
      </c>
      <c r="D208" s="113" t="str">
        <f t="shared" si="9"/>
        <v>DOIT</v>
      </c>
      <c r="E208" s="67">
        <v>42690</v>
      </c>
      <c r="F208" s="34">
        <v>532269.88</v>
      </c>
      <c r="G208" s="31" t="str">
        <f t="shared" si="10"/>
        <v>VSI</v>
      </c>
    </row>
    <row r="209" spans="1:7" ht="15">
      <c r="A209" t="s">
        <v>134</v>
      </c>
      <c r="B209" s="121"/>
      <c r="C209" s="31" t="s">
        <v>77</v>
      </c>
      <c r="D209" s="113" t="s">
        <v>45</v>
      </c>
      <c r="E209" s="67">
        <v>42709</v>
      </c>
      <c r="F209" s="34">
        <v>408.8</v>
      </c>
      <c r="G209" s="31" t="s">
        <v>35</v>
      </c>
    </row>
    <row r="210" spans="1:7" ht="15">
      <c r="A210" t="s">
        <v>55</v>
      </c>
      <c r="B210" s="121"/>
      <c r="C210" s="31">
        <v>8002749291</v>
      </c>
      <c r="D210" s="113" t="s">
        <v>97</v>
      </c>
      <c r="E210" s="67">
        <v>42684</v>
      </c>
      <c r="F210" s="34">
        <v>623835.5</v>
      </c>
      <c r="G210" s="31" t="s">
        <v>35</v>
      </c>
    </row>
    <row r="211" spans="1:7" ht="15">
      <c r="A211" t="s">
        <v>55</v>
      </c>
      <c r="B211" s="121"/>
      <c r="C211" s="31">
        <v>8002749292</v>
      </c>
      <c r="D211" s="113" t="s">
        <v>97</v>
      </c>
      <c r="E211" s="67">
        <v>42684</v>
      </c>
      <c r="F211" s="34">
        <v>374906</v>
      </c>
      <c r="G211" s="31" t="s">
        <v>35</v>
      </c>
    </row>
    <row r="212" spans="1:7" ht="15">
      <c r="A212" t="s">
        <v>55</v>
      </c>
      <c r="B212" s="121"/>
      <c r="C212" s="31">
        <v>8002746939</v>
      </c>
      <c r="D212" s="113" t="s">
        <v>97</v>
      </c>
      <c r="E212" s="67">
        <v>42684</v>
      </c>
      <c r="F212" s="34">
        <v>1390622.5</v>
      </c>
      <c r="G212" s="31" t="s">
        <v>35</v>
      </c>
    </row>
    <row r="213" spans="1:7" ht="15">
      <c r="A213" t="s">
        <v>55</v>
      </c>
      <c r="B213" s="121"/>
      <c r="C213" s="31">
        <v>8002765672</v>
      </c>
      <c r="D213" s="113" t="s">
        <v>97</v>
      </c>
      <c r="E213" s="67">
        <v>42723</v>
      </c>
      <c r="F213" s="34">
        <v>320677.17</v>
      </c>
      <c r="G213" s="31" t="s">
        <v>35</v>
      </c>
    </row>
    <row r="214" spans="1:7" ht="15">
      <c r="A214" t="s">
        <v>55</v>
      </c>
      <c r="B214" s="121"/>
      <c r="C214" s="31">
        <v>8002765675</v>
      </c>
      <c r="D214" s="113" t="s">
        <v>97</v>
      </c>
      <c r="E214" s="67">
        <v>42723</v>
      </c>
      <c r="F214" s="34">
        <v>208743</v>
      </c>
      <c r="G214" s="31" t="s">
        <v>35</v>
      </c>
    </row>
    <row r="215" spans="1:7" ht="15">
      <c r="A215" t="s">
        <v>55</v>
      </c>
      <c r="B215" s="121"/>
      <c r="C215" s="31">
        <v>8002796833</v>
      </c>
      <c r="D215" s="113" t="s">
        <v>97</v>
      </c>
      <c r="E215" s="67">
        <v>42755</v>
      </c>
      <c r="F215" s="34">
        <v>1087955</v>
      </c>
      <c r="G215" s="31" t="s">
        <v>35</v>
      </c>
    </row>
    <row r="216" spans="1:7" ht="15">
      <c r="A216" t="s">
        <v>55</v>
      </c>
      <c r="B216" s="121"/>
      <c r="C216" s="31">
        <v>8002796832</v>
      </c>
      <c r="D216" s="113" t="s">
        <v>97</v>
      </c>
      <c r="E216" s="67">
        <v>42755</v>
      </c>
      <c r="F216" s="34">
        <v>484144</v>
      </c>
      <c r="G216" s="31" t="s">
        <v>35</v>
      </c>
    </row>
    <row r="217" spans="1:7" ht="15">
      <c r="A217" t="s">
        <v>55</v>
      </c>
      <c r="B217" s="121"/>
      <c r="C217" s="31">
        <v>8002796830</v>
      </c>
      <c r="D217" s="113" t="s">
        <v>97</v>
      </c>
      <c r="E217" s="67">
        <v>42755</v>
      </c>
      <c r="F217" s="34">
        <v>320677.17</v>
      </c>
      <c r="G217" s="31" t="s">
        <v>35</v>
      </c>
    </row>
    <row r="218" spans="1:7" ht="15">
      <c r="A218" t="s">
        <v>55</v>
      </c>
      <c r="B218" s="121"/>
      <c r="C218" s="31">
        <v>8002796831</v>
      </c>
      <c r="D218" s="113" t="s">
        <v>97</v>
      </c>
      <c r="E218" s="67">
        <v>42755</v>
      </c>
      <c r="F218" s="34">
        <v>208743</v>
      </c>
      <c r="G218" s="31" t="s">
        <v>35</v>
      </c>
    </row>
    <row r="219" spans="1:7" ht="15">
      <c r="A219" t="s">
        <v>55</v>
      </c>
      <c r="B219" s="121"/>
      <c r="C219" s="31">
        <v>8002765677</v>
      </c>
      <c r="D219" s="113" t="s">
        <v>97</v>
      </c>
      <c r="E219" s="67">
        <v>42755</v>
      </c>
      <c r="F219" s="34">
        <v>1975571.25</v>
      </c>
      <c r="G219" s="31" t="s">
        <v>35</v>
      </c>
    </row>
    <row r="220" spans="1:7" ht="15">
      <c r="A220" t="s">
        <v>55</v>
      </c>
      <c r="B220" s="121"/>
      <c r="C220" s="31">
        <v>8002765678</v>
      </c>
      <c r="D220" s="113" t="s">
        <v>97</v>
      </c>
      <c r="E220" s="67">
        <v>42755</v>
      </c>
      <c r="F220" s="34">
        <v>572897.5</v>
      </c>
      <c r="G220" s="31" t="s">
        <v>35</v>
      </c>
    </row>
    <row r="221" spans="1:7" ht="15">
      <c r="A221" t="s">
        <v>55</v>
      </c>
      <c r="B221" s="121"/>
      <c r="C221" s="31">
        <v>8002800473</v>
      </c>
      <c r="D221" s="113" t="s">
        <v>97</v>
      </c>
      <c r="E221" s="67">
        <v>42759</v>
      </c>
      <c r="F221" s="34">
        <v>320677.17</v>
      </c>
      <c r="G221" s="31" t="s">
        <v>35</v>
      </c>
    </row>
    <row r="222" spans="1:7" ht="15">
      <c r="A222" t="s">
        <v>55</v>
      </c>
      <c r="B222" s="121"/>
      <c r="C222" s="31">
        <v>8002800474</v>
      </c>
      <c r="D222" s="113" t="s">
        <v>97</v>
      </c>
      <c r="E222" s="67">
        <v>42759</v>
      </c>
      <c r="F222" s="34">
        <v>208743</v>
      </c>
      <c r="G222" s="31" t="s">
        <v>35</v>
      </c>
    </row>
    <row r="223" spans="1:7" ht="15">
      <c r="A223" t="s">
        <v>55</v>
      </c>
      <c r="B223" s="121"/>
      <c r="C223" s="31">
        <v>8002765673</v>
      </c>
      <c r="D223" s="113" t="s">
        <v>97</v>
      </c>
      <c r="E223" s="67">
        <v>42766</v>
      </c>
      <c r="F223" s="34">
        <v>1975571.25</v>
      </c>
      <c r="G223" s="31" t="s">
        <v>35</v>
      </c>
    </row>
    <row r="224" spans="1:7" ht="15">
      <c r="A224" t="s">
        <v>55</v>
      </c>
      <c r="B224" s="121"/>
      <c r="C224" s="31">
        <v>8002765674</v>
      </c>
      <c r="D224" s="113" t="s">
        <v>97</v>
      </c>
      <c r="E224" s="67">
        <v>42766</v>
      </c>
      <c r="F224" s="34">
        <v>572897.5</v>
      </c>
      <c r="G224" s="31" t="s">
        <v>35</v>
      </c>
    </row>
    <row r="225" spans="1:7" ht="15">
      <c r="A225" t="s">
        <v>55</v>
      </c>
      <c r="B225" s="121"/>
      <c r="C225" s="31">
        <v>8002745967</v>
      </c>
      <c r="D225" s="113" t="s">
        <v>97</v>
      </c>
      <c r="E225" s="67">
        <v>42676</v>
      </c>
      <c r="F225" s="34">
        <v>184758</v>
      </c>
      <c r="G225" s="31" t="s">
        <v>35</v>
      </c>
    </row>
    <row r="226" spans="1:7" ht="15">
      <c r="A226" t="s">
        <v>55</v>
      </c>
      <c r="B226" s="121"/>
      <c r="C226" s="31">
        <v>8002801560</v>
      </c>
      <c r="D226" s="113" t="s">
        <v>97</v>
      </c>
      <c r="E226" s="67">
        <v>42761</v>
      </c>
      <c r="F226" s="34">
        <v>298800</v>
      </c>
      <c r="G226" s="31" t="s">
        <v>35</v>
      </c>
    </row>
    <row r="227" spans="1:7" ht="15">
      <c r="A227" t="s">
        <v>135</v>
      </c>
      <c r="B227" s="121"/>
      <c r="C227" s="31" t="s">
        <v>78</v>
      </c>
      <c r="D227" s="113" t="s">
        <v>97</v>
      </c>
      <c r="E227" s="67">
        <v>42753</v>
      </c>
      <c r="F227" s="34">
        <v>3200000</v>
      </c>
      <c r="G227" s="31" t="s">
        <v>35</v>
      </c>
    </row>
    <row r="228" spans="1:7" ht="15">
      <c r="A228" t="s">
        <v>135</v>
      </c>
      <c r="B228" s="121"/>
      <c r="C228" s="31" t="s">
        <v>79</v>
      </c>
      <c r="D228" s="113" t="s">
        <v>97</v>
      </c>
      <c r="E228" s="67">
        <v>42810</v>
      </c>
      <c r="F228" s="34">
        <v>1584000</v>
      </c>
      <c r="G228" s="31" t="s">
        <v>35</v>
      </c>
    </row>
    <row r="229" spans="1:7" ht="15">
      <c r="A229" t="s">
        <v>135</v>
      </c>
      <c r="B229" s="121"/>
      <c r="C229" s="31" t="s">
        <v>80</v>
      </c>
      <c r="D229" s="113" t="s">
        <v>97</v>
      </c>
      <c r="E229" s="67">
        <v>42810</v>
      </c>
      <c r="F229" s="34">
        <v>542000</v>
      </c>
      <c r="G229" s="31" t="s">
        <v>35</v>
      </c>
    </row>
    <row r="230" spans="1:7" ht="15">
      <c r="A230" t="s">
        <v>54</v>
      </c>
      <c r="B230" s="121"/>
      <c r="C230" s="31">
        <v>4065000351</v>
      </c>
      <c r="D230" s="113" t="s">
        <v>97</v>
      </c>
      <c r="E230" s="67">
        <v>42726</v>
      </c>
      <c r="F230" s="34">
        <v>175551</v>
      </c>
      <c r="G230" s="31" t="s">
        <v>35</v>
      </c>
    </row>
    <row r="231" spans="1:7" ht="15">
      <c r="A231" t="s">
        <v>132</v>
      </c>
      <c r="B231" s="121"/>
      <c r="C231" s="31">
        <v>542730</v>
      </c>
      <c r="D231" s="113" t="s">
        <v>45</v>
      </c>
      <c r="E231" s="67">
        <v>42765</v>
      </c>
      <c r="F231" s="34">
        <v>246.2</v>
      </c>
      <c r="G231" s="31" t="s">
        <v>35</v>
      </c>
    </row>
    <row r="232" spans="1:7" ht="15">
      <c r="A232" t="s">
        <v>132</v>
      </c>
      <c r="B232" s="121"/>
      <c r="C232" s="31">
        <v>543076</v>
      </c>
      <c r="D232" s="113" t="str">
        <f aca="true" t="shared" si="11" ref="D232:D237">D231</f>
        <v>DOC</v>
      </c>
      <c r="E232" s="67">
        <v>42766</v>
      </c>
      <c r="F232" s="34">
        <v>3847.9</v>
      </c>
      <c r="G232" s="31" t="str">
        <f aca="true" t="shared" si="12" ref="G232:G237">G231</f>
        <v>VSI</v>
      </c>
    </row>
    <row r="233" spans="1:7" ht="15">
      <c r="A233" t="s">
        <v>132</v>
      </c>
      <c r="B233" s="121"/>
      <c r="C233" s="31">
        <v>543077</v>
      </c>
      <c r="D233" s="113" t="str">
        <f t="shared" si="11"/>
        <v>DOC</v>
      </c>
      <c r="E233" s="67">
        <v>42767</v>
      </c>
      <c r="F233" s="34">
        <v>418.3</v>
      </c>
      <c r="G233" s="31" t="str">
        <f t="shared" si="12"/>
        <v>VSI</v>
      </c>
    </row>
    <row r="234" spans="1:7" ht="15">
      <c r="A234" t="s">
        <v>132</v>
      </c>
      <c r="B234" s="121"/>
      <c r="C234" s="31">
        <v>543122</v>
      </c>
      <c r="D234" s="113" t="str">
        <f t="shared" si="11"/>
        <v>DOC</v>
      </c>
      <c r="E234" s="67">
        <v>42767</v>
      </c>
      <c r="F234" s="34">
        <v>1254.55</v>
      </c>
      <c r="G234" s="31" t="str">
        <f t="shared" si="12"/>
        <v>VSI</v>
      </c>
    </row>
    <row r="235" spans="1:7" ht="15">
      <c r="A235" t="s">
        <v>132</v>
      </c>
      <c r="B235" s="121"/>
      <c r="C235" s="31">
        <v>543123</v>
      </c>
      <c r="D235" s="113" t="str">
        <f t="shared" si="11"/>
        <v>DOC</v>
      </c>
      <c r="E235" s="67">
        <v>42767</v>
      </c>
      <c r="F235" s="34">
        <v>1312.8</v>
      </c>
      <c r="G235" s="31" t="str">
        <f t="shared" si="12"/>
        <v>VSI</v>
      </c>
    </row>
    <row r="236" spans="1:7" ht="15">
      <c r="A236" t="s">
        <v>132</v>
      </c>
      <c r="B236" s="121"/>
      <c r="C236" s="31">
        <v>543128</v>
      </c>
      <c r="D236" s="113" t="str">
        <f t="shared" si="11"/>
        <v>DOC</v>
      </c>
      <c r="E236" s="67">
        <v>42766</v>
      </c>
      <c r="F236" s="34">
        <v>978.85</v>
      </c>
      <c r="G236" s="31" t="str">
        <f t="shared" si="12"/>
        <v>VSI</v>
      </c>
    </row>
    <row r="237" spans="1:7" ht="15">
      <c r="A237" t="s">
        <v>132</v>
      </c>
      <c r="B237" s="121"/>
      <c r="C237" s="31">
        <v>543205</v>
      </c>
      <c r="D237" s="113" t="str">
        <f t="shared" si="11"/>
        <v>DOC</v>
      </c>
      <c r="E237" s="67">
        <v>42766</v>
      </c>
      <c r="F237" s="34">
        <v>566.95</v>
      </c>
      <c r="G237" s="31" t="str">
        <f t="shared" si="12"/>
        <v>VSI</v>
      </c>
    </row>
    <row r="238" spans="1:7" ht="15">
      <c r="A238" t="s">
        <v>132</v>
      </c>
      <c r="B238" s="121"/>
      <c r="C238" s="31">
        <v>543271</v>
      </c>
      <c r="D238" s="113" t="str">
        <f>D236</f>
        <v>DOC</v>
      </c>
      <c r="E238" s="67">
        <v>42768</v>
      </c>
      <c r="F238" s="34">
        <v>1318.5</v>
      </c>
      <c r="G238" s="31" t="str">
        <f>G236</f>
        <v>VSI</v>
      </c>
    </row>
    <row r="239" spans="1:7" ht="15">
      <c r="A239" t="s">
        <v>132</v>
      </c>
      <c r="B239" s="121"/>
      <c r="C239" s="31">
        <v>543347</v>
      </c>
      <c r="D239" s="113" t="str">
        <f>D237</f>
        <v>DOC</v>
      </c>
      <c r="E239" s="67">
        <v>42773</v>
      </c>
      <c r="F239" s="34">
        <v>1079.7</v>
      </c>
      <c r="G239" s="31" t="str">
        <f>G237</f>
        <v>VSI</v>
      </c>
    </row>
    <row r="240" spans="1:7" ht="15">
      <c r="A240" t="s">
        <v>132</v>
      </c>
      <c r="B240" s="121"/>
      <c r="C240" s="31">
        <v>543455</v>
      </c>
      <c r="D240" s="113" t="str">
        <f>D238</f>
        <v>DOC</v>
      </c>
      <c r="E240" s="67">
        <v>42772</v>
      </c>
      <c r="F240" s="34">
        <v>1127.3</v>
      </c>
      <c r="G240" s="31" t="str">
        <f>G238</f>
        <v>VSI</v>
      </c>
    </row>
    <row r="241" spans="1:7" ht="15">
      <c r="A241" t="s">
        <v>132</v>
      </c>
      <c r="B241" s="121"/>
      <c r="C241" s="31">
        <v>543456</v>
      </c>
      <c r="D241" s="113" t="str">
        <f aca="true" t="shared" si="13" ref="D241:D304">D240</f>
        <v>DOC</v>
      </c>
      <c r="E241" s="67">
        <v>42773</v>
      </c>
      <c r="F241" s="34">
        <v>981.15</v>
      </c>
      <c r="G241" s="31" t="str">
        <f aca="true" t="shared" si="14" ref="G241:G304">G240</f>
        <v>VSI</v>
      </c>
    </row>
    <row r="242" spans="1:7" ht="15">
      <c r="A242" t="s">
        <v>132</v>
      </c>
      <c r="B242" s="121"/>
      <c r="C242" s="31">
        <v>543459</v>
      </c>
      <c r="D242" s="113" t="str">
        <f t="shared" si="13"/>
        <v>DOC</v>
      </c>
      <c r="E242" s="67">
        <v>42773</v>
      </c>
      <c r="F242" s="34">
        <v>4148.9</v>
      </c>
      <c r="G242" s="31" t="str">
        <f t="shared" si="14"/>
        <v>VSI</v>
      </c>
    </row>
    <row r="243" spans="1:7" ht="15">
      <c r="A243" t="s">
        <v>132</v>
      </c>
      <c r="B243" s="121"/>
      <c r="C243" s="31">
        <v>543460</v>
      </c>
      <c r="D243" s="113" t="str">
        <f t="shared" si="13"/>
        <v>DOC</v>
      </c>
      <c r="E243" s="67">
        <v>42774</v>
      </c>
      <c r="F243" s="34">
        <v>1236.8</v>
      </c>
      <c r="G243" s="31" t="str">
        <f t="shared" si="14"/>
        <v>VSI</v>
      </c>
    </row>
    <row r="244" spans="1:7" ht="15">
      <c r="A244" t="s">
        <v>132</v>
      </c>
      <c r="B244" s="121"/>
      <c r="C244" s="31">
        <v>543470</v>
      </c>
      <c r="D244" s="113" t="str">
        <f t="shared" si="13"/>
        <v>DOC</v>
      </c>
      <c r="E244" s="67">
        <v>42775</v>
      </c>
      <c r="F244" s="34">
        <v>1015.4</v>
      </c>
      <c r="G244" s="31" t="str">
        <f t="shared" si="14"/>
        <v>VSI</v>
      </c>
    </row>
    <row r="245" spans="1:7" ht="15">
      <c r="A245" t="s">
        <v>132</v>
      </c>
      <c r="B245" s="121"/>
      <c r="C245" s="31">
        <v>543482</v>
      </c>
      <c r="D245" s="113" t="str">
        <f t="shared" si="13"/>
        <v>DOC</v>
      </c>
      <c r="E245" s="67">
        <v>42775</v>
      </c>
      <c r="F245" s="34">
        <v>613.65</v>
      </c>
      <c r="G245" s="31" t="str">
        <f t="shared" si="14"/>
        <v>VSI</v>
      </c>
    </row>
    <row r="246" spans="1:7" ht="15">
      <c r="A246" t="s">
        <v>132</v>
      </c>
      <c r="B246" s="121"/>
      <c r="C246" s="31">
        <v>543554</v>
      </c>
      <c r="D246" s="113" t="str">
        <f t="shared" si="13"/>
        <v>DOC</v>
      </c>
      <c r="E246" s="67">
        <v>42780</v>
      </c>
      <c r="F246" s="34">
        <v>3845.4</v>
      </c>
      <c r="G246" s="31" t="str">
        <f t="shared" si="14"/>
        <v>VSI</v>
      </c>
    </row>
    <row r="247" spans="1:7" ht="15">
      <c r="A247" t="s">
        <v>132</v>
      </c>
      <c r="B247" s="121"/>
      <c r="C247" s="31">
        <v>543555</v>
      </c>
      <c r="D247" s="113" t="str">
        <f t="shared" si="13"/>
        <v>DOC</v>
      </c>
      <c r="E247" s="67">
        <v>42780</v>
      </c>
      <c r="F247" s="34">
        <v>1116.05</v>
      </c>
      <c r="G247" s="31" t="str">
        <f t="shared" si="14"/>
        <v>VSI</v>
      </c>
    </row>
    <row r="248" spans="1:7" ht="15">
      <c r="A248" t="s">
        <v>132</v>
      </c>
      <c r="B248" s="121"/>
      <c r="C248" s="31">
        <v>543556</v>
      </c>
      <c r="D248" s="113" t="str">
        <f t="shared" si="13"/>
        <v>DOC</v>
      </c>
      <c r="E248" s="67">
        <v>42780</v>
      </c>
      <c r="F248" s="34">
        <v>1135.25</v>
      </c>
      <c r="G248" s="31" t="str">
        <f t="shared" si="14"/>
        <v>VSI</v>
      </c>
    </row>
    <row r="249" spans="1:7" ht="15">
      <c r="A249" t="s">
        <v>132</v>
      </c>
      <c r="B249" s="121"/>
      <c r="C249" s="31">
        <v>543557</v>
      </c>
      <c r="D249" s="113" t="str">
        <f t="shared" si="13"/>
        <v>DOC</v>
      </c>
      <c r="E249" s="67">
        <v>42780</v>
      </c>
      <c r="F249" s="34">
        <v>556.05</v>
      </c>
      <c r="G249" s="31" t="str">
        <f t="shared" si="14"/>
        <v>VSI</v>
      </c>
    </row>
    <row r="250" spans="1:7" ht="15">
      <c r="A250" t="s">
        <v>132</v>
      </c>
      <c r="B250" s="121"/>
      <c r="C250" s="31">
        <v>543584</v>
      </c>
      <c r="D250" s="113" t="str">
        <f t="shared" si="13"/>
        <v>DOC</v>
      </c>
      <c r="E250" s="67">
        <v>42782</v>
      </c>
      <c r="F250" s="34">
        <v>2387.5</v>
      </c>
      <c r="G250" s="31" t="str">
        <f t="shared" si="14"/>
        <v>VSI</v>
      </c>
    </row>
    <row r="251" spans="1:7" ht="15">
      <c r="A251" t="s">
        <v>132</v>
      </c>
      <c r="B251" s="121"/>
      <c r="C251" s="31">
        <v>543594</v>
      </c>
      <c r="D251" s="113" t="str">
        <f t="shared" si="13"/>
        <v>DOC</v>
      </c>
      <c r="E251" s="67">
        <v>42781</v>
      </c>
      <c r="F251" s="34">
        <v>728.15</v>
      </c>
      <c r="G251" s="31" t="str">
        <f t="shared" si="14"/>
        <v>VSI</v>
      </c>
    </row>
    <row r="252" spans="1:7" ht="15">
      <c r="A252" t="s">
        <v>132</v>
      </c>
      <c r="B252" s="121"/>
      <c r="C252" s="31">
        <v>543666</v>
      </c>
      <c r="D252" s="113" t="str">
        <f t="shared" si="13"/>
        <v>DOC</v>
      </c>
      <c r="E252" s="67">
        <v>42783</v>
      </c>
      <c r="F252" s="34">
        <v>3809.05</v>
      </c>
      <c r="G252" s="31" t="str">
        <f t="shared" si="14"/>
        <v>VSI</v>
      </c>
    </row>
    <row r="253" spans="1:7" ht="15">
      <c r="A253" t="s">
        <v>132</v>
      </c>
      <c r="B253" s="121"/>
      <c r="C253" s="31">
        <v>543667</v>
      </c>
      <c r="D253" s="113" t="str">
        <f t="shared" si="13"/>
        <v>DOC</v>
      </c>
      <c r="E253" s="67">
        <v>42782</v>
      </c>
      <c r="F253" s="34">
        <v>657</v>
      </c>
      <c r="G253" s="31" t="str">
        <f t="shared" si="14"/>
        <v>VSI</v>
      </c>
    </row>
    <row r="254" spans="1:7" ht="15">
      <c r="A254" t="s">
        <v>132</v>
      </c>
      <c r="B254" s="121"/>
      <c r="C254" s="31">
        <v>543705</v>
      </c>
      <c r="D254" s="113" t="str">
        <f t="shared" si="13"/>
        <v>DOC</v>
      </c>
      <c r="E254" s="67">
        <v>42782</v>
      </c>
      <c r="F254" s="34">
        <v>1002</v>
      </c>
      <c r="G254" s="31" t="str">
        <f t="shared" si="14"/>
        <v>VSI</v>
      </c>
    </row>
    <row r="255" spans="1:7" ht="15">
      <c r="A255" t="s">
        <v>132</v>
      </c>
      <c r="B255" s="121"/>
      <c r="C255" s="31">
        <v>543741</v>
      </c>
      <c r="D255" s="113" t="str">
        <f t="shared" si="13"/>
        <v>DOC</v>
      </c>
      <c r="E255" s="67">
        <v>42782</v>
      </c>
      <c r="F255" s="34">
        <v>200</v>
      </c>
      <c r="G255" s="31" t="str">
        <f t="shared" si="14"/>
        <v>VSI</v>
      </c>
    </row>
    <row r="256" spans="1:7" ht="15">
      <c r="A256" t="s">
        <v>132</v>
      </c>
      <c r="B256" s="121"/>
      <c r="C256" s="31">
        <v>543776</v>
      </c>
      <c r="D256" s="113" t="str">
        <f t="shared" si="13"/>
        <v>DOC</v>
      </c>
      <c r="E256" s="67">
        <v>42789</v>
      </c>
      <c r="F256" s="34">
        <v>622.9</v>
      </c>
      <c r="G256" s="31" t="str">
        <f t="shared" si="14"/>
        <v>VSI</v>
      </c>
    </row>
    <row r="257" spans="1:7" ht="15">
      <c r="A257" t="s">
        <v>132</v>
      </c>
      <c r="B257" s="121"/>
      <c r="C257" s="31">
        <v>543782</v>
      </c>
      <c r="D257" s="113" t="str">
        <f t="shared" si="13"/>
        <v>DOC</v>
      </c>
      <c r="E257" s="67">
        <v>42787</v>
      </c>
      <c r="F257" s="34">
        <v>1105.1</v>
      </c>
      <c r="G257" s="31" t="str">
        <f t="shared" si="14"/>
        <v>VSI</v>
      </c>
    </row>
    <row r="258" spans="1:7" ht="15">
      <c r="A258" t="s">
        <v>132</v>
      </c>
      <c r="B258" s="121"/>
      <c r="C258" s="31">
        <v>543783</v>
      </c>
      <c r="D258" s="113" t="str">
        <f t="shared" si="13"/>
        <v>DOC</v>
      </c>
      <c r="E258" s="67">
        <v>42787</v>
      </c>
      <c r="F258" s="34">
        <v>765.65</v>
      </c>
      <c r="G258" s="31" t="str">
        <f t="shared" si="14"/>
        <v>VSI</v>
      </c>
    </row>
    <row r="259" spans="1:7" ht="15">
      <c r="A259" t="s">
        <v>132</v>
      </c>
      <c r="B259" s="121"/>
      <c r="C259" s="31">
        <v>543784</v>
      </c>
      <c r="D259" s="113" t="str">
        <f t="shared" si="13"/>
        <v>DOC</v>
      </c>
      <c r="E259" s="67">
        <v>42787</v>
      </c>
      <c r="F259" s="34">
        <v>1663.8</v>
      </c>
      <c r="G259" s="31" t="str">
        <f t="shared" si="14"/>
        <v>VSI</v>
      </c>
    </row>
    <row r="260" spans="1:7" ht="15">
      <c r="A260" t="s">
        <v>132</v>
      </c>
      <c r="B260" s="121"/>
      <c r="C260" s="31">
        <v>543888</v>
      </c>
      <c r="D260" s="113" t="str">
        <f t="shared" si="13"/>
        <v>DOC</v>
      </c>
      <c r="E260" s="67">
        <v>42795</v>
      </c>
      <c r="F260" s="34">
        <v>3672.5</v>
      </c>
      <c r="G260" s="31" t="str">
        <f t="shared" si="14"/>
        <v>VSI</v>
      </c>
    </row>
    <row r="261" spans="1:7" ht="15">
      <c r="A261" t="s">
        <v>132</v>
      </c>
      <c r="B261" s="121"/>
      <c r="C261" s="31">
        <v>543905</v>
      </c>
      <c r="D261" s="113" t="str">
        <f t="shared" si="13"/>
        <v>DOC</v>
      </c>
      <c r="E261" s="67">
        <v>42788</v>
      </c>
      <c r="F261" s="34">
        <v>2017.5</v>
      </c>
      <c r="G261" s="31" t="str">
        <f t="shared" si="14"/>
        <v>VSI</v>
      </c>
    </row>
    <row r="262" spans="1:7" ht="15">
      <c r="A262" t="s">
        <v>132</v>
      </c>
      <c r="B262" s="121"/>
      <c r="C262" s="31">
        <v>543931</v>
      </c>
      <c r="D262" s="113" t="str">
        <f t="shared" si="13"/>
        <v>DOC</v>
      </c>
      <c r="E262" s="67">
        <v>42789</v>
      </c>
      <c r="F262" s="34">
        <v>969</v>
      </c>
      <c r="G262" s="31" t="str">
        <f t="shared" si="14"/>
        <v>VSI</v>
      </c>
    </row>
    <row r="263" spans="1:7" ht="15">
      <c r="A263" t="s">
        <v>132</v>
      </c>
      <c r="B263" s="121"/>
      <c r="C263" s="31">
        <v>543966</v>
      </c>
      <c r="D263" s="113" t="str">
        <f t="shared" si="13"/>
        <v>DOC</v>
      </c>
      <c r="E263" s="67">
        <v>42795</v>
      </c>
      <c r="F263" s="34">
        <v>382.8</v>
      </c>
      <c r="G263" s="31" t="str">
        <f t="shared" si="14"/>
        <v>VSI</v>
      </c>
    </row>
    <row r="264" spans="1:7" ht="15">
      <c r="A264" t="s">
        <v>132</v>
      </c>
      <c r="B264" s="121"/>
      <c r="C264" s="31">
        <v>543977</v>
      </c>
      <c r="D264" s="113" t="str">
        <f t="shared" si="13"/>
        <v>DOC</v>
      </c>
      <c r="E264" s="67">
        <v>42801</v>
      </c>
      <c r="F264" s="34">
        <v>3695.9</v>
      </c>
      <c r="G264" s="31" t="str">
        <f t="shared" si="14"/>
        <v>VSI</v>
      </c>
    </row>
    <row r="265" spans="1:7" ht="15">
      <c r="A265" t="s">
        <v>132</v>
      </c>
      <c r="B265" s="121"/>
      <c r="C265" s="31">
        <v>544015</v>
      </c>
      <c r="D265" s="113" t="str">
        <f t="shared" si="13"/>
        <v>DOC</v>
      </c>
      <c r="E265" s="67">
        <v>42794</v>
      </c>
      <c r="F265" s="34">
        <v>1133.55</v>
      </c>
      <c r="G265" s="31" t="str">
        <f t="shared" si="14"/>
        <v>VSI</v>
      </c>
    </row>
    <row r="266" spans="1:7" ht="15">
      <c r="A266" t="s">
        <v>132</v>
      </c>
      <c r="B266" s="121"/>
      <c r="C266" s="31">
        <v>544016</v>
      </c>
      <c r="D266" s="113" t="str">
        <f t="shared" si="13"/>
        <v>DOC</v>
      </c>
      <c r="E266" s="67">
        <v>42811</v>
      </c>
      <c r="F266" s="34">
        <v>154.55</v>
      </c>
      <c r="G266" s="31" t="str">
        <f t="shared" si="14"/>
        <v>VSI</v>
      </c>
    </row>
    <row r="267" spans="1:7" ht="15">
      <c r="A267" t="s">
        <v>132</v>
      </c>
      <c r="B267" s="121"/>
      <c r="C267" s="31">
        <v>544017</v>
      </c>
      <c r="D267" s="113" t="str">
        <f t="shared" si="13"/>
        <v>DOC</v>
      </c>
      <c r="E267" s="67">
        <v>42823</v>
      </c>
      <c r="F267" s="34">
        <v>240.7</v>
      </c>
      <c r="G267" s="31" t="str">
        <f t="shared" si="14"/>
        <v>VSI</v>
      </c>
    </row>
    <row r="268" spans="1:7" ht="15">
      <c r="A268" t="s">
        <v>132</v>
      </c>
      <c r="B268" s="121"/>
      <c r="C268" s="31">
        <v>544018</v>
      </c>
      <c r="D268" s="113" t="str">
        <f t="shared" si="13"/>
        <v>DOC</v>
      </c>
      <c r="E268" s="67">
        <v>42795</v>
      </c>
      <c r="F268" s="34">
        <v>703.25</v>
      </c>
      <c r="G268" s="31" t="str">
        <f t="shared" si="14"/>
        <v>VSI</v>
      </c>
    </row>
    <row r="269" spans="1:7" ht="15">
      <c r="A269" t="s">
        <v>132</v>
      </c>
      <c r="B269" s="121"/>
      <c r="C269" s="31">
        <v>544019</v>
      </c>
      <c r="D269" s="113" t="str">
        <f t="shared" si="13"/>
        <v>DOC</v>
      </c>
      <c r="E269" s="67">
        <v>42794</v>
      </c>
      <c r="F269" s="34">
        <v>1158.55</v>
      </c>
      <c r="G269" s="31" t="str">
        <f t="shared" si="14"/>
        <v>VSI</v>
      </c>
    </row>
    <row r="270" spans="1:7" ht="15">
      <c r="A270" t="s">
        <v>132</v>
      </c>
      <c r="B270" s="121"/>
      <c r="C270" s="31">
        <v>544024</v>
      </c>
      <c r="D270" s="113" t="str">
        <f t="shared" si="13"/>
        <v>DOC</v>
      </c>
      <c r="E270" s="67">
        <v>42795</v>
      </c>
      <c r="F270" s="34">
        <v>632.4</v>
      </c>
      <c r="G270" s="31" t="str">
        <f t="shared" si="14"/>
        <v>VSI</v>
      </c>
    </row>
    <row r="271" spans="1:7" ht="15">
      <c r="A271" t="s">
        <v>132</v>
      </c>
      <c r="B271" s="121"/>
      <c r="C271" s="31">
        <v>544159</v>
      </c>
      <c r="D271" s="113" t="str">
        <f t="shared" si="13"/>
        <v>DOC</v>
      </c>
      <c r="E271" s="67">
        <v>42796</v>
      </c>
      <c r="F271" s="34">
        <v>951</v>
      </c>
      <c r="G271" s="31" t="str">
        <f t="shared" si="14"/>
        <v>VSI</v>
      </c>
    </row>
    <row r="272" spans="1:7" ht="15">
      <c r="A272" t="s">
        <v>132</v>
      </c>
      <c r="B272" s="121"/>
      <c r="C272" s="31">
        <v>544206</v>
      </c>
      <c r="D272" s="113" t="str">
        <f t="shared" si="13"/>
        <v>DOC</v>
      </c>
      <c r="E272" s="67">
        <v>42801</v>
      </c>
      <c r="F272" s="34">
        <v>4182.9</v>
      </c>
      <c r="G272" s="31" t="str">
        <f t="shared" si="14"/>
        <v>VSI</v>
      </c>
    </row>
    <row r="273" spans="1:7" ht="15">
      <c r="A273" t="s">
        <v>132</v>
      </c>
      <c r="B273" s="121"/>
      <c r="C273" s="31">
        <v>544237</v>
      </c>
      <c r="D273" s="113" t="str">
        <f t="shared" si="13"/>
        <v>DOC</v>
      </c>
      <c r="E273" s="67">
        <v>42796</v>
      </c>
      <c r="F273" s="34">
        <v>303.25</v>
      </c>
      <c r="G273" s="31" t="str">
        <f t="shared" si="14"/>
        <v>VSI</v>
      </c>
    </row>
    <row r="274" spans="1:7" ht="15">
      <c r="A274" t="s">
        <v>132</v>
      </c>
      <c r="B274" s="121"/>
      <c r="C274" s="31">
        <v>544267</v>
      </c>
      <c r="D274" s="113" t="str">
        <f t="shared" si="13"/>
        <v>DOC</v>
      </c>
      <c r="E274" s="67">
        <v>42800</v>
      </c>
      <c r="F274" s="34">
        <v>1348.05</v>
      </c>
      <c r="G274" s="31" t="str">
        <f t="shared" si="14"/>
        <v>VSI</v>
      </c>
    </row>
    <row r="275" spans="1:7" ht="15">
      <c r="A275" t="s">
        <v>132</v>
      </c>
      <c r="B275" s="121"/>
      <c r="C275" s="31">
        <v>544268</v>
      </c>
      <c r="D275" s="113" t="str">
        <f t="shared" si="13"/>
        <v>DOC</v>
      </c>
      <c r="E275" s="67">
        <v>42801</v>
      </c>
      <c r="F275" s="34">
        <v>1381.4</v>
      </c>
      <c r="G275" s="31" t="str">
        <f t="shared" si="14"/>
        <v>VSI</v>
      </c>
    </row>
    <row r="276" spans="1:7" ht="15">
      <c r="A276" t="s">
        <v>132</v>
      </c>
      <c r="B276" s="121"/>
      <c r="C276" s="31">
        <v>544269</v>
      </c>
      <c r="D276" s="113" t="str">
        <f t="shared" si="13"/>
        <v>DOC</v>
      </c>
      <c r="E276" s="67">
        <v>42801</v>
      </c>
      <c r="F276" s="34">
        <v>1371.15</v>
      </c>
      <c r="G276" s="31" t="str">
        <f t="shared" si="14"/>
        <v>VSI</v>
      </c>
    </row>
    <row r="277" spans="1:7" ht="15">
      <c r="A277" t="s">
        <v>132</v>
      </c>
      <c r="B277" s="121"/>
      <c r="C277" s="31">
        <v>544366</v>
      </c>
      <c r="D277" s="113" t="str">
        <f t="shared" si="13"/>
        <v>DOC</v>
      </c>
      <c r="E277" s="67">
        <v>42801</v>
      </c>
      <c r="F277" s="34">
        <v>8667</v>
      </c>
      <c r="G277" s="31" t="str">
        <f t="shared" si="14"/>
        <v>VSI</v>
      </c>
    </row>
    <row r="278" spans="1:7" ht="15">
      <c r="A278" t="s">
        <v>132</v>
      </c>
      <c r="B278" s="121"/>
      <c r="C278" s="31">
        <v>544374</v>
      </c>
      <c r="D278" s="113" t="str">
        <f t="shared" si="13"/>
        <v>DOC</v>
      </c>
      <c r="E278" s="67">
        <v>42801</v>
      </c>
      <c r="F278" s="34">
        <v>733.4</v>
      </c>
      <c r="G278" s="31" t="str">
        <f t="shared" si="14"/>
        <v>VSI</v>
      </c>
    </row>
    <row r="279" spans="1:7" ht="15">
      <c r="A279" t="s">
        <v>132</v>
      </c>
      <c r="B279" s="121"/>
      <c r="C279" s="31">
        <v>544399</v>
      </c>
      <c r="D279" s="113" t="str">
        <f t="shared" si="13"/>
        <v>DOC</v>
      </c>
      <c r="E279" s="67">
        <v>42803</v>
      </c>
      <c r="F279" s="34">
        <v>1007.7</v>
      </c>
      <c r="G279" s="31" t="str">
        <f t="shared" si="14"/>
        <v>VSI</v>
      </c>
    </row>
    <row r="280" spans="1:7" ht="15">
      <c r="A280" t="s">
        <v>132</v>
      </c>
      <c r="B280" s="121"/>
      <c r="C280" s="31">
        <v>544420</v>
      </c>
      <c r="D280" s="113" t="str">
        <f t="shared" si="13"/>
        <v>DOC</v>
      </c>
      <c r="E280" s="67">
        <v>42808</v>
      </c>
      <c r="F280" s="34">
        <v>390.45</v>
      </c>
      <c r="G280" s="31" t="str">
        <f t="shared" si="14"/>
        <v>VSI</v>
      </c>
    </row>
    <row r="281" spans="1:7" ht="15">
      <c r="A281" t="s">
        <v>132</v>
      </c>
      <c r="B281" s="121"/>
      <c r="C281" s="31">
        <v>544481</v>
      </c>
      <c r="D281" s="113" t="str">
        <f t="shared" si="13"/>
        <v>DOC</v>
      </c>
      <c r="E281" s="67">
        <v>42808</v>
      </c>
      <c r="F281" s="34">
        <v>1187.85</v>
      </c>
      <c r="G281" s="31" t="str">
        <f t="shared" si="14"/>
        <v>VSI</v>
      </c>
    </row>
    <row r="282" spans="1:7" ht="15">
      <c r="A282" t="s">
        <v>132</v>
      </c>
      <c r="B282" s="121"/>
      <c r="C282" s="31">
        <v>544484</v>
      </c>
      <c r="D282" s="113" t="str">
        <f t="shared" si="13"/>
        <v>DOC</v>
      </c>
      <c r="E282" s="67">
        <v>42808</v>
      </c>
      <c r="F282" s="34">
        <v>3954.75</v>
      </c>
      <c r="G282" s="31" t="str">
        <f t="shared" si="14"/>
        <v>VSI</v>
      </c>
    </row>
    <row r="283" spans="1:7" ht="15">
      <c r="A283" t="s">
        <v>132</v>
      </c>
      <c r="B283" s="121"/>
      <c r="C283" s="31">
        <v>544499</v>
      </c>
      <c r="D283" s="113" t="str">
        <f t="shared" si="13"/>
        <v>DOC</v>
      </c>
      <c r="E283" s="67">
        <v>42810</v>
      </c>
      <c r="F283" s="34">
        <v>1047.9</v>
      </c>
      <c r="G283" s="31" t="str">
        <f t="shared" si="14"/>
        <v>VSI</v>
      </c>
    </row>
    <row r="284" spans="1:7" ht="15">
      <c r="A284" t="s">
        <v>132</v>
      </c>
      <c r="B284" s="121"/>
      <c r="C284" s="31">
        <v>544595</v>
      </c>
      <c r="D284" s="113" t="str">
        <f t="shared" si="13"/>
        <v>DOC</v>
      </c>
      <c r="E284" s="67">
        <v>42808</v>
      </c>
      <c r="F284" s="34">
        <v>820.9</v>
      </c>
      <c r="G284" s="31" t="str">
        <f t="shared" si="14"/>
        <v>VSI</v>
      </c>
    </row>
    <row r="285" spans="1:7" ht="15">
      <c r="A285" t="s">
        <v>132</v>
      </c>
      <c r="B285" s="121"/>
      <c r="C285" s="31">
        <v>544597</v>
      </c>
      <c r="D285" s="113" t="str">
        <f t="shared" si="13"/>
        <v>DOC</v>
      </c>
      <c r="E285" s="67">
        <v>42814</v>
      </c>
      <c r="F285" s="34">
        <v>3947</v>
      </c>
      <c r="G285" s="31" t="str">
        <f t="shared" si="14"/>
        <v>VSI</v>
      </c>
    </row>
    <row r="286" spans="1:7" ht="15">
      <c r="A286" t="s">
        <v>132</v>
      </c>
      <c r="B286" s="121"/>
      <c r="C286" s="31">
        <v>544599</v>
      </c>
      <c r="D286" s="113" t="str">
        <f t="shared" si="13"/>
        <v>DOC</v>
      </c>
      <c r="E286" s="67">
        <v>42808</v>
      </c>
      <c r="F286" s="34">
        <v>1179.75</v>
      </c>
      <c r="G286" s="31" t="str">
        <f t="shared" si="14"/>
        <v>VSI</v>
      </c>
    </row>
    <row r="287" spans="1:7" ht="15">
      <c r="A287" t="s">
        <v>132</v>
      </c>
      <c r="B287" s="121"/>
      <c r="C287" s="31">
        <v>544616</v>
      </c>
      <c r="D287" s="113" t="str">
        <f t="shared" si="13"/>
        <v>DOC</v>
      </c>
      <c r="E287" s="67">
        <v>42808</v>
      </c>
      <c r="F287" s="34">
        <v>14733.9</v>
      </c>
      <c r="G287" s="31" t="str">
        <f t="shared" si="14"/>
        <v>VSI</v>
      </c>
    </row>
    <row r="288" spans="1:7" ht="15">
      <c r="A288" t="s">
        <v>132</v>
      </c>
      <c r="B288" s="121"/>
      <c r="C288" s="31">
        <v>544647</v>
      </c>
      <c r="D288" s="113" t="str">
        <f t="shared" si="13"/>
        <v>DOC</v>
      </c>
      <c r="E288" s="67">
        <v>42810</v>
      </c>
      <c r="F288" s="34">
        <v>987.7</v>
      </c>
      <c r="G288" s="31" t="str">
        <f t="shared" si="14"/>
        <v>VSI</v>
      </c>
    </row>
    <row r="289" spans="1:7" ht="15">
      <c r="A289" t="s">
        <v>132</v>
      </c>
      <c r="B289" s="121"/>
      <c r="C289" s="31">
        <v>544660</v>
      </c>
      <c r="D289" s="113" t="str">
        <f t="shared" si="13"/>
        <v>DOC</v>
      </c>
      <c r="E289" s="67">
        <v>42815</v>
      </c>
      <c r="F289" s="34">
        <v>200</v>
      </c>
      <c r="G289" s="31" t="str">
        <f t="shared" si="14"/>
        <v>VSI</v>
      </c>
    </row>
    <row r="290" spans="1:7" ht="15">
      <c r="A290" t="s">
        <v>132</v>
      </c>
      <c r="B290" s="121"/>
      <c r="C290" s="31">
        <v>544685</v>
      </c>
      <c r="D290" s="113" t="str">
        <f t="shared" si="13"/>
        <v>DOC</v>
      </c>
      <c r="E290" s="67">
        <v>42811</v>
      </c>
      <c r="F290" s="34">
        <v>442.7</v>
      </c>
      <c r="G290" s="31" t="str">
        <f t="shared" si="14"/>
        <v>VSI</v>
      </c>
    </row>
    <row r="291" spans="1:7" ht="15">
      <c r="A291" t="s">
        <v>132</v>
      </c>
      <c r="B291" s="121"/>
      <c r="C291" s="31">
        <v>544693</v>
      </c>
      <c r="D291" s="113" t="str">
        <f t="shared" si="13"/>
        <v>DOC</v>
      </c>
      <c r="E291" s="67">
        <v>42815</v>
      </c>
      <c r="F291" s="34">
        <v>3873.15</v>
      </c>
      <c r="G291" s="31" t="str">
        <f t="shared" si="14"/>
        <v>VSI</v>
      </c>
    </row>
    <row r="292" spans="1:7" ht="15">
      <c r="A292" t="s">
        <v>132</v>
      </c>
      <c r="B292" s="121"/>
      <c r="C292" s="31">
        <v>544760</v>
      </c>
      <c r="D292" s="113" t="str">
        <f t="shared" si="13"/>
        <v>DOC</v>
      </c>
      <c r="E292" s="67">
        <v>42816</v>
      </c>
      <c r="F292" s="34">
        <v>468.5</v>
      </c>
      <c r="G292" s="31" t="str">
        <f t="shared" si="14"/>
        <v>VSI</v>
      </c>
    </row>
    <row r="293" spans="1:7" ht="15">
      <c r="A293" t="s">
        <v>132</v>
      </c>
      <c r="B293" s="121"/>
      <c r="C293" s="31">
        <v>544761</v>
      </c>
      <c r="D293" s="113" t="str">
        <f t="shared" si="13"/>
        <v>DOC</v>
      </c>
      <c r="E293" s="67">
        <v>42814</v>
      </c>
      <c r="F293" s="34">
        <v>1218.8</v>
      </c>
      <c r="G293" s="31" t="str">
        <f t="shared" si="14"/>
        <v>VSI</v>
      </c>
    </row>
    <row r="294" spans="1:7" ht="15">
      <c r="A294" t="s">
        <v>132</v>
      </c>
      <c r="B294" s="121"/>
      <c r="C294" s="31">
        <v>544787</v>
      </c>
      <c r="D294" s="113" t="str">
        <f t="shared" si="13"/>
        <v>DOC</v>
      </c>
      <c r="E294" s="67">
        <v>42816</v>
      </c>
      <c r="F294" s="34">
        <v>768.4</v>
      </c>
      <c r="G294" s="31" t="str">
        <f t="shared" si="14"/>
        <v>VSI</v>
      </c>
    </row>
    <row r="295" spans="1:7" ht="15">
      <c r="A295" t="s">
        <v>132</v>
      </c>
      <c r="B295" s="121"/>
      <c r="C295" s="31">
        <v>544791</v>
      </c>
      <c r="D295" s="113" t="str">
        <f t="shared" si="13"/>
        <v>DOC</v>
      </c>
      <c r="E295" s="67">
        <v>42815</v>
      </c>
      <c r="F295" s="34">
        <v>955.65</v>
      </c>
      <c r="G295" s="31" t="str">
        <f t="shared" si="14"/>
        <v>VSI</v>
      </c>
    </row>
    <row r="296" spans="1:7" ht="15">
      <c r="A296" t="s">
        <v>132</v>
      </c>
      <c r="B296" s="121"/>
      <c r="C296" s="31">
        <v>544792</v>
      </c>
      <c r="D296" s="113" t="str">
        <f t="shared" si="13"/>
        <v>DOC</v>
      </c>
      <c r="E296" s="67">
        <v>42825</v>
      </c>
      <c r="F296" s="34">
        <v>1993.5</v>
      </c>
      <c r="G296" s="31" t="str">
        <f t="shared" si="14"/>
        <v>VSI</v>
      </c>
    </row>
    <row r="297" spans="1:7" ht="15">
      <c r="A297" t="s">
        <v>132</v>
      </c>
      <c r="B297" s="121"/>
      <c r="C297" s="31">
        <v>544929</v>
      </c>
      <c r="D297" s="113" t="str">
        <f t="shared" si="13"/>
        <v>DOC</v>
      </c>
      <c r="E297" s="67">
        <v>42817</v>
      </c>
      <c r="F297" s="34">
        <v>1017.9</v>
      </c>
      <c r="G297" s="31" t="str">
        <f t="shared" si="14"/>
        <v>VSI</v>
      </c>
    </row>
    <row r="298" spans="1:7" ht="15">
      <c r="A298" t="s">
        <v>132</v>
      </c>
      <c r="B298" s="121"/>
      <c r="C298" s="31">
        <v>544930</v>
      </c>
      <c r="D298" s="113" t="str">
        <f t="shared" si="13"/>
        <v>DOC</v>
      </c>
      <c r="E298" s="67">
        <v>42823</v>
      </c>
      <c r="F298" s="34">
        <v>1182.1</v>
      </c>
      <c r="G298" s="31" t="str">
        <f t="shared" si="14"/>
        <v>VSI</v>
      </c>
    </row>
    <row r="299" spans="1:7" ht="15">
      <c r="A299" t="s">
        <v>132</v>
      </c>
      <c r="B299" s="121"/>
      <c r="C299" s="31">
        <v>544933</v>
      </c>
      <c r="D299" s="113" t="str">
        <f t="shared" si="13"/>
        <v>DOC</v>
      </c>
      <c r="E299" s="67">
        <v>42823</v>
      </c>
      <c r="F299" s="34">
        <v>3857.9</v>
      </c>
      <c r="G299" s="31" t="str">
        <f t="shared" si="14"/>
        <v>VSI</v>
      </c>
    </row>
    <row r="300" spans="1:7" ht="15">
      <c r="A300" t="s">
        <v>132</v>
      </c>
      <c r="B300" s="121"/>
      <c r="C300" s="31">
        <v>545020</v>
      </c>
      <c r="D300" s="113" t="str">
        <f t="shared" si="13"/>
        <v>DOC</v>
      </c>
      <c r="E300" s="67">
        <v>42822</v>
      </c>
      <c r="F300" s="34">
        <v>1064.8</v>
      </c>
      <c r="G300" s="31" t="str">
        <f t="shared" si="14"/>
        <v>VSI</v>
      </c>
    </row>
    <row r="301" spans="1:7" ht="15">
      <c r="A301" t="s">
        <v>132</v>
      </c>
      <c r="B301" s="121"/>
      <c r="C301" s="31">
        <v>545043</v>
      </c>
      <c r="D301" s="113" t="str">
        <f t="shared" si="13"/>
        <v>DOC</v>
      </c>
      <c r="E301" s="67">
        <v>42823</v>
      </c>
      <c r="F301" s="34">
        <v>798.4</v>
      </c>
      <c r="G301" s="31" t="str">
        <f t="shared" si="14"/>
        <v>VSI</v>
      </c>
    </row>
    <row r="302" spans="1:7" ht="15">
      <c r="A302" t="s">
        <v>132</v>
      </c>
      <c r="B302" s="121"/>
      <c r="C302" s="31">
        <v>545116</v>
      </c>
      <c r="D302" s="113" t="str">
        <f t="shared" si="13"/>
        <v>DOC</v>
      </c>
      <c r="E302" s="67">
        <v>42824</v>
      </c>
      <c r="F302" s="34">
        <v>996.3</v>
      </c>
      <c r="G302" s="31" t="str">
        <f t="shared" si="14"/>
        <v>VSI</v>
      </c>
    </row>
    <row r="303" spans="1:7" ht="15">
      <c r="A303" t="s">
        <v>132</v>
      </c>
      <c r="B303" s="121"/>
      <c r="C303" s="31">
        <v>545131</v>
      </c>
      <c r="D303" s="113" t="str">
        <f t="shared" si="13"/>
        <v>DOC</v>
      </c>
      <c r="E303" s="67">
        <v>42828</v>
      </c>
      <c r="F303" s="34">
        <v>314.8</v>
      </c>
      <c r="G303" s="31" t="str">
        <f t="shared" si="14"/>
        <v>VSI</v>
      </c>
    </row>
    <row r="304" spans="1:7" ht="15">
      <c r="A304" t="s">
        <v>132</v>
      </c>
      <c r="B304" s="121"/>
      <c r="C304" s="31">
        <v>545164</v>
      </c>
      <c r="D304" s="113" t="str">
        <f t="shared" si="13"/>
        <v>DOC</v>
      </c>
      <c r="E304" s="67">
        <v>42829</v>
      </c>
      <c r="F304" s="34">
        <v>4242.65</v>
      </c>
      <c r="G304" s="31" t="str">
        <f t="shared" si="14"/>
        <v>VSI</v>
      </c>
    </row>
    <row r="305" spans="1:7" ht="15">
      <c r="A305" t="s">
        <v>132</v>
      </c>
      <c r="B305" s="121"/>
      <c r="C305" s="31">
        <v>545198</v>
      </c>
      <c r="D305" s="113" t="str">
        <f aca="true" t="shared" si="15" ref="D305:D320">D304</f>
        <v>DOC</v>
      </c>
      <c r="E305" s="67">
        <v>42831</v>
      </c>
      <c r="F305" s="34">
        <v>1444.3</v>
      </c>
      <c r="G305" s="31" t="str">
        <f aca="true" t="shared" si="16" ref="G305:G328">G304</f>
        <v>VSI</v>
      </c>
    </row>
    <row r="306" spans="1:7" ht="15">
      <c r="A306" t="s">
        <v>132</v>
      </c>
      <c r="B306" s="121"/>
      <c r="C306" s="31">
        <v>545199</v>
      </c>
      <c r="D306" s="113" t="str">
        <f t="shared" si="15"/>
        <v>DOC</v>
      </c>
      <c r="E306" s="67">
        <v>42829</v>
      </c>
      <c r="F306" s="34">
        <v>1199.85</v>
      </c>
      <c r="G306" s="31" t="str">
        <f t="shared" si="16"/>
        <v>VSI</v>
      </c>
    </row>
    <row r="307" spans="1:7" ht="15">
      <c r="A307" t="s">
        <v>132</v>
      </c>
      <c r="B307" s="121"/>
      <c r="C307" s="31">
        <v>545221</v>
      </c>
      <c r="D307" s="113" t="str">
        <f t="shared" si="15"/>
        <v>DOC</v>
      </c>
      <c r="E307" s="67">
        <v>42829</v>
      </c>
      <c r="F307" s="34">
        <v>1051</v>
      </c>
      <c r="G307" s="31" t="str">
        <f t="shared" si="16"/>
        <v>VSI</v>
      </c>
    </row>
    <row r="308" spans="1:7" ht="15">
      <c r="A308" t="s">
        <v>132</v>
      </c>
      <c r="B308" s="121"/>
      <c r="C308" s="31">
        <v>545222</v>
      </c>
      <c r="D308" s="113" t="str">
        <f t="shared" si="15"/>
        <v>DOC</v>
      </c>
      <c r="E308" s="67">
        <v>42829</v>
      </c>
      <c r="F308" s="34">
        <v>1128</v>
      </c>
      <c r="G308" s="31" t="str">
        <f t="shared" si="16"/>
        <v>VSI</v>
      </c>
    </row>
    <row r="309" spans="1:7" ht="15">
      <c r="A309" t="s">
        <v>132</v>
      </c>
      <c r="B309" s="121"/>
      <c r="C309" s="31">
        <v>545225</v>
      </c>
      <c r="D309" s="113" t="str">
        <f t="shared" si="15"/>
        <v>DOC</v>
      </c>
      <c r="E309" s="67">
        <v>42836</v>
      </c>
      <c r="F309" s="34">
        <v>1995.5</v>
      </c>
      <c r="G309" s="31" t="str">
        <f t="shared" si="16"/>
        <v>VSI</v>
      </c>
    </row>
    <row r="310" spans="1:7" ht="15">
      <c r="A310" t="s">
        <v>132</v>
      </c>
      <c r="B310" s="121"/>
      <c r="C310" s="31">
        <v>545322</v>
      </c>
      <c r="D310" s="113" t="str">
        <f t="shared" si="15"/>
        <v>DOC</v>
      </c>
      <c r="E310" s="67">
        <v>42829</v>
      </c>
      <c r="F310" s="34">
        <v>686.4</v>
      </c>
      <c r="G310" s="31" t="str">
        <f t="shared" si="16"/>
        <v>VSI</v>
      </c>
    </row>
    <row r="311" spans="1:7" ht="15">
      <c r="A311" t="s">
        <v>132</v>
      </c>
      <c r="B311" s="121"/>
      <c r="C311" s="31">
        <v>545367</v>
      </c>
      <c r="D311" s="113" t="str">
        <f t="shared" si="15"/>
        <v>DOC</v>
      </c>
      <c r="E311" s="67">
        <v>42831</v>
      </c>
      <c r="F311" s="34">
        <v>1243.4</v>
      </c>
      <c r="G311" s="31" t="str">
        <f t="shared" si="16"/>
        <v>VSI</v>
      </c>
    </row>
    <row r="312" spans="1:7" ht="15">
      <c r="A312" t="s">
        <v>132</v>
      </c>
      <c r="B312" s="121"/>
      <c r="C312" s="31">
        <v>545524</v>
      </c>
      <c r="D312" s="113" t="str">
        <f t="shared" si="15"/>
        <v>DOC</v>
      </c>
      <c r="E312" s="67">
        <v>42838</v>
      </c>
      <c r="F312" s="34">
        <v>1285.3</v>
      </c>
      <c r="G312" s="31" t="str">
        <f t="shared" si="16"/>
        <v>VSI</v>
      </c>
    </row>
    <row r="313" spans="1:7" ht="15">
      <c r="A313" t="s">
        <v>132</v>
      </c>
      <c r="B313" s="121"/>
      <c r="C313" s="31">
        <v>545525</v>
      </c>
      <c r="D313" s="113" t="str">
        <f t="shared" si="15"/>
        <v>DOC</v>
      </c>
      <c r="E313" s="67">
        <v>42836</v>
      </c>
      <c r="F313" s="34">
        <v>1292</v>
      </c>
      <c r="G313" s="31" t="str">
        <f t="shared" si="16"/>
        <v>VSI</v>
      </c>
    </row>
    <row r="314" spans="1:7" ht="15">
      <c r="A314" t="s">
        <v>132</v>
      </c>
      <c r="B314" s="121"/>
      <c r="C314" s="31">
        <v>545526</v>
      </c>
      <c r="D314" s="113" t="str">
        <f t="shared" si="15"/>
        <v>DOC</v>
      </c>
      <c r="E314" s="67">
        <v>42836</v>
      </c>
      <c r="F314" s="34">
        <v>3742.15</v>
      </c>
      <c r="G314" s="31" t="str">
        <f t="shared" si="16"/>
        <v>VSI</v>
      </c>
    </row>
    <row r="315" spans="1:7" ht="15">
      <c r="A315" t="s">
        <v>132</v>
      </c>
      <c r="B315" s="121"/>
      <c r="C315" s="31">
        <v>545527</v>
      </c>
      <c r="D315" s="113" t="str">
        <f t="shared" si="15"/>
        <v>DOC</v>
      </c>
      <c r="E315" s="67">
        <v>42836</v>
      </c>
      <c r="F315" s="34">
        <v>1504.25</v>
      </c>
      <c r="G315" s="31" t="str">
        <f t="shared" si="16"/>
        <v>VSI</v>
      </c>
    </row>
    <row r="316" spans="1:7" ht="15">
      <c r="A316" t="s">
        <v>132</v>
      </c>
      <c r="B316" s="121"/>
      <c r="C316" s="31">
        <v>545529</v>
      </c>
      <c r="D316" s="113" t="str">
        <f t="shared" si="15"/>
        <v>DOC</v>
      </c>
      <c r="E316" s="67">
        <v>42836</v>
      </c>
      <c r="F316" s="34">
        <v>1206.45</v>
      </c>
      <c r="G316" s="31" t="str">
        <f t="shared" si="16"/>
        <v>VSI</v>
      </c>
    </row>
    <row r="317" spans="1:7" ht="15">
      <c r="A317" t="s">
        <v>132</v>
      </c>
      <c r="B317" s="121"/>
      <c r="C317" s="31">
        <v>545530</v>
      </c>
      <c r="D317" s="113" t="str">
        <f t="shared" si="15"/>
        <v>DOC</v>
      </c>
      <c r="E317" s="67">
        <v>42843</v>
      </c>
      <c r="F317" s="34">
        <v>3739.7</v>
      </c>
      <c r="G317" s="31" t="str">
        <f t="shared" si="16"/>
        <v>VSI</v>
      </c>
    </row>
    <row r="318" spans="1:7" ht="15">
      <c r="A318" t="s">
        <v>132</v>
      </c>
      <c r="B318" s="121"/>
      <c r="C318" s="31">
        <v>545599</v>
      </c>
      <c r="D318" s="113" t="str">
        <f t="shared" si="15"/>
        <v>DOC</v>
      </c>
      <c r="E318" s="67">
        <v>42837</v>
      </c>
      <c r="F318" s="34">
        <v>760.9</v>
      </c>
      <c r="G318" s="31" t="str">
        <f t="shared" si="16"/>
        <v>VSI</v>
      </c>
    </row>
    <row r="319" spans="1:7" ht="15">
      <c r="A319" t="s">
        <v>132</v>
      </c>
      <c r="B319" s="121"/>
      <c r="C319" s="31">
        <v>545614</v>
      </c>
      <c r="D319" s="113" t="str">
        <f t="shared" si="15"/>
        <v>DOC</v>
      </c>
      <c r="E319" s="67">
        <v>42838</v>
      </c>
      <c r="F319" s="34">
        <v>442.8</v>
      </c>
      <c r="G319" s="31" t="str">
        <f t="shared" si="16"/>
        <v>VSI</v>
      </c>
    </row>
    <row r="320" spans="1:7" ht="15">
      <c r="A320" t="s">
        <v>132</v>
      </c>
      <c r="B320" s="121"/>
      <c r="C320" s="31">
        <v>545626</v>
      </c>
      <c r="D320" s="113" t="str">
        <f t="shared" si="15"/>
        <v>DOC</v>
      </c>
      <c r="E320" s="67">
        <v>42838</v>
      </c>
      <c r="F320" s="34">
        <v>1084.6</v>
      </c>
      <c r="G320" s="31" t="str">
        <f t="shared" si="16"/>
        <v>VSI</v>
      </c>
    </row>
    <row r="321" spans="1:7" ht="15">
      <c r="A321" t="s">
        <v>135</v>
      </c>
      <c r="B321" s="121"/>
      <c r="C321" s="31" t="s">
        <v>81</v>
      </c>
      <c r="D321" s="113" t="s">
        <v>97</v>
      </c>
      <c r="E321" s="67">
        <v>42821</v>
      </c>
      <c r="F321" s="34">
        <v>1284000</v>
      </c>
      <c r="G321" s="31" t="str">
        <f t="shared" si="16"/>
        <v>VSI</v>
      </c>
    </row>
    <row r="322" spans="1:7" ht="15">
      <c r="A322" t="s">
        <v>135</v>
      </c>
      <c r="B322" s="121"/>
      <c r="C322" s="31" t="s">
        <v>82</v>
      </c>
      <c r="D322" s="113" t="str">
        <f>D321</f>
        <v>DOIT</v>
      </c>
      <c r="E322" s="67">
        <v>42836</v>
      </c>
      <c r="F322" s="34">
        <v>1284000</v>
      </c>
      <c r="G322" s="31" t="str">
        <f t="shared" si="16"/>
        <v>VSI</v>
      </c>
    </row>
    <row r="323" spans="1:7" ht="15">
      <c r="A323" t="s">
        <v>135</v>
      </c>
      <c r="B323" s="121"/>
      <c r="C323" s="31" t="s">
        <v>83</v>
      </c>
      <c r="D323" s="113" t="str">
        <f>D322</f>
        <v>DOIT</v>
      </c>
      <c r="E323" s="67">
        <v>42853</v>
      </c>
      <c r="F323" s="34">
        <v>3200000</v>
      </c>
      <c r="G323" s="31" t="str">
        <f t="shared" si="16"/>
        <v>VSI</v>
      </c>
    </row>
    <row r="324" spans="1:7" ht="15">
      <c r="A324" t="s">
        <v>131</v>
      </c>
      <c r="B324" s="121"/>
      <c r="C324" s="31" t="s">
        <v>84</v>
      </c>
      <c r="D324" s="113" t="s">
        <v>45</v>
      </c>
      <c r="E324" s="67">
        <v>42739</v>
      </c>
      <c r="F324" s="34">
        <v>12053.64</v>
      </c>
      <c r="G324" s="31" t="str">
        <f t="shared" si="16"/>
        <v>VSI</v>
      </c>
    </row>
    <row r="325" spans="1:7" ht="15">
      <c r="A325" t="s">
        <v>131</v>
      </c>
      <c r="B325" s="121"/>
      <c r="C325" s="31" t="s">
        <v>85</v>
      </c>
      <c r="D325" s="113" t="str">
        <f>D324</f>
        <v>DOC</v>
      </c>
      <c r="E325" s="67">
        <v>42772</v>
      </c>
      <c r="F325" s="34">
        <v>12978.56</v>
      </c>
      <c r="G325" s="31" t="str">
        <f t="shared" si="16"/>
        <v>VSI</v>
      </c>
    </row>
    <row r="326" spans="1:7" ht="15">
      <c r="A326" t="s">
        <v>131</v>
      </c>
      <c r="B326" s="121"/>
      <c r="C326" s="31" t="s">
        <v>86</v>
      </c>
      <c r="D326" s="113" t="str">
        <f>D325</f>
        <v>DOC</v>
      </c>
      <c r="E326" s="67">
        <v>42800</v>
      </c>
      <c r="F326" s="34">
        <v>11617.35</v>
      </c>
      <c r="G326" s="31" t="str">
        <f t="shared" si="16"/>
        <v>VSI</v>
      </c>
    </row>
    <row r="327" spans="1:7" ht="15">
      <c r="A327" t="s">
        <v>131</v>
      </c>
      <c r="B327" s="121"/>
      <c r="C327" s="31" t="s">
        <v>87</v>
      </c>
      <c r="D327" s="113" t="str">
        <f>D326</f>
        <v>DOC</v>
      </c>
      <c r="E327" s="67">
        <v>42835</v>
      </c>
      <c r="F327" s="34">
        <v>11909.05</v>
      </c>
      <c r="G327" s="31" t="str">
        <f t="shared" si="16"/>
        <v>VSI</v>
      </c>
    </row>
    <row r="328" spans="1:7" ht="15">
      <c r="A328" t="s">
        <v>131</v>
      </c>
      <c r="B328" s="121"/>
      <c r="C328" s="31" t="s">
        <v>88</v>
      </c>
      <c r="D328" s="113" t="str">
        <f>D327</f>
        <v>DOC</v>
      </c>
      <c r="E328" s="67">
        <v>42801</v>
      </c>
      <c r="F328" s="34">
        <v>29690.04</v>
      </c>
      <c r="G328" s="31" t="str">
        <f t="shared" si="16"/>
        <v>VSI</v>
      </c>
    </row>
    <row r="329" spans="1:7" ht="15">
      <c r="A329" t="s">
        <v>135</v>
      </c>
      <c r="B329" s="121"/>
      <c r="C329" s="31" t="s">
        <v>89</v>
      </c>
      <c r="D329" s="113" t="s">
        <v>97</v>
      </c>
      <c r="E329" s="67">
        <v>42856</v>
      </c>
      <c r="F329" s="34">
        <v>1084000</v>
      </c>
      <c r="G329" s="31" t="s">
        <v>35</v>
      </c>
    </row>
    <row r="330" spans="1:7" ht="15">
      <c r="A330" t="s">
        <v>133</v>
      </c>
      <c r="B330" s="121"/>
      <c r="C330" s="31">
        <v>216623</v>
      </c>
      <c r="D330" s="113" t="s">
        <v>45</v>
      </c>
      <c r="E330" s="67">
        <v>42835</v>
      </c>
      <c r="F330" s="34">
        <v>1873.15</v>
      </c>
      <c r="G330" s="31" t="s">
        <v>35</v>
      </c>
    </row>
    <row r="331" spans="1:7" ht="15">
      <c r="A331" t="s">
        <v>135</v>
      </c>
      <c r="B331" s="121"/>
      <c r="C331" s="31" t="s">
        <v>90</v>
      </c>
      <c r="D331" s="113" t="s">
        <v>97</v>
      </c>
      <c r="E331" s="67">
        <v>42887</v>
      </c>
      <c r="F331" s="34">
        <v>934000</v>
      </c>
      <c r="G331" s="31" t="s">
        <v>35</v>
      </c>
    </row>
    <row r="332" spans="1:7" ht="15">
      <c r="A332" s="71" t="s">
        <v>136</v>
      </c>
      <c r="B332" s="121"/>
      <c r="C332" s="31">
        <v>5312017</v>
      </c>
      <c r="D332" s="113" t="s">
        <v>45</v>
      </c>
      <c r="E332" s="32">
        <v>42909</v>
      </c>
      <c r="F332" s="34">
        <v>360</v>
      </c>
      <c r="G332" s="31" t="s">
        <v>35</v>
      </c>
    </row>
    <row r="333" spans="1:7" ht="15">
      <c r="A333" s="71" t="s">
        <v>136</v>
      </c>
      <c r="B333" s="121"/>
      <c r="C333" s="31">
        <v>6302017</v>
      </c>
      <c r="D333" s="113" t="s">
        <v>45</v>
      </c>
      <c r="E333" s="32">
        <v>42923</v>
      </c>
      <c r="F333" s="34">
        <v>600</v>
      </c>
      <c r="G333" s="31" t="s">
        <v>35</v>
      </c>
    </row>
    <row r="334" spans="1:7" ht="15">
      <c r="A334" s="71" t="s">
        <v>133</v>
      </c>
      <c r="B334" s="121"/>
      <c r="C334" s="114">
        <v>217037</v>
      </c>
      <c r="D334" s="113" t="s">
        <v>45</v>
      </c>
      <c r="E334" s="32">
        <v>42842</v>
      </c>
      <c r="F334" s="33">
        <v>574</v>
      </c>
      <c r="G334" s="31" t="s">
        <v>35</v>
      </c>
    </row>
    <row r="335" spans="1:7" ht="15">
      <c r="A335" s="71" t="s">
        <v>133</v>
      </c>
      <c r="B335" s="121"/>
      <c r="C335" s="114">
        <v>217039</v>
      </c>
      <c r="D335" s="113" t="s">
        <v>45</v>
      </c>
      <c r="E335" s="32">
        <v>42842</v>
      </c>
      <c r="F335" s="33">
        <v>1817.15</v>
      </c>
      <c r="G335" s="31" t="s">
        <v>35</v>
      </c>
    </row>
    <row r="336" spans="1:7" ht="15">
      <c r="A336" s="71" t="s">
        <v>133</v>
      </c>
      <c r="B336" s="121"/>
      <c r="C336" s="114">
        <v>217514</v>
      </c>
      <c r="D336" s="113" t="s">
        <v>45</v>
      </c>
      <c r="E336" s="32">
        <v>42850</v>
      </c>
      <c r="F336" s="33">
        <v>651.9</v>
      </c>
      <c r="G336" s="31" t="s">
        <v>35</v>
      </c>
    </row>
    <row r="337" spans="1:7" ht="15">
      <c r="A337" s="71" t="s">
        <v>133</v>
      </c>
      <c r="B337" s="121"/>
      <c r="C337" s="114">
        <v>218003</v>
      </c>
      <c r="D337" s="113" t="s">
        <v>45</v>
      </c>
      <c r="E337" s="32">
        <v>42856</v>
      </c>
      <c r="F337" s="33">
        <v>592.9</v>
      </c>
      <c r="G337" s="31" t="s">
        <v>35</v>
      </c>
    </row>
    <row r="338" spans="1:7" ht="15">
      <c r="A338" s="71" t="s">
        <v>133</v>
      </c>
      <c r="B338" s="121"/>
      <c r="C338" s="114">
        <v>218449</v>
      </c>
      <c r="D338" s="113" t="s">
        <v>45</v>
      </c>
      <c r="E338" s="32">
        <v>42865</v>
      </c>
      <c r="F338" s="33">
        <v>478.6</v>
      </c>
      <c r="G338" s="31" t="s">
        <v>35</v>
      </c>
    </row>
    <row r="339" spans="1:7" ht="15">
      <c r="A339" s="71" t="s">
        <v>133</v>
      </c>
      <c r="B339" s="121"/>
      <c r="C339" s="114">
        <v>218985</v>
      </c>
      <c r="D339" s="113" t="s">
        <v>45</v>
      </c>
      <c r="E339" s="32">
        <v>42871</v>
      </c>
      <c r="F339" s="33">
        <v>809.25</v>
      </c>
      <c r="G339" s="31" t="s">
        <v>35</v>
      </c>
    </row>
    <row r="340" spans="1:7" ht="15">
      <c r="A340" s="71" t="s">
        <v>133</v>
      </c>
      <c r="B340" s="121"/>
      <c r="C340" s="115">
        <v>219426</v>
      </c>
      <c r="D340" s="113" t="s">
        <v>45</v>
      </c>
      <c r="E340" s="32">
        <v>42877</v>
      </c>
      <c r="F340" s="33">
        <v>640.1</v>
      </c>
      <c r="G340" s="31" t="s">
        <v>35</v>
      </c>
    </row>
    <row r="341" spans="1:7" ht="15">
      <c r="A341" s="71" t="s">
        <v>133</v>
      </c>
      <c r="B341" s="121"/>
      <c r="C341" s="114">
        <v>219829</v>
      </c>
      <c r="D341" s="113" t="s">
        <v>45</v>
      </c>
      <c r="E341" s="32">
        <v>42887</v>
      </c>
      <c r="F341" s="33">
        <v>635.15</v>
      </c>
      <c r="G341" s="31" t="s">
        <v>35</v>
      </c>
    </row>
    <row r="342" spans="1:7" ht="15">
      <c r="A342" s="71" t="s">
        <v>133</v>
      </c>
      <c r="B342" s="121"/>
      <c r="C342" s="114">
        <v>220197</v>
      </c>
      <c r="D342" s="113" t="s">
        <v>45</v>
      </c>
      <c r="E342" s="32">
        <v>42893</v>
      </c>
      <c r="F342" s="33">
        <v>630.15</v>
      </c>
      <c r="G342" s="31" t="s">
        <v>35</v>
      </c>
    </row>
    <row r="343" spans="1:7" ht="15">
      <c r="A343" s="71" t="s">
        <v>133</v>
      </c>
      <c r="B343" s="121"/>
      <c r="C343" s="114">
        <v>220500</v>
      </c>
      <c r="D343" s="113" t="s">
        <v>45</v>
      </c>
      <c r="E343" s="32">
        <v>42899</v>
      </c>
      <c r="F343" s="33">
        <v>608.55</v>
      </c>
      <c r="G343" s="31" t="s">
        <v>35</v>
      </c>
    </row>
    <row r="344" spans="1:7" ht="15">
      <c r="A344" s="71" t="s">
        <v>56</v>
      </c>
      <c r="B344" s="121"/>
      <c r="C344" s="73">
        <v>43237</v>
      </c>
      <c r="D344" s="113" t="s">
        <v>45</v>
      </c>
      <c r="E344" s="32">
        <v>42914</v>
      </c>
      <c r="F344" s="34">
        <v>4783.74</v>
      </c>
      <c r="G344" s="31" t="s">
        <v>35</v>
      </c>
    </row>
    <row r="345" spans="1:7" ht="15">
      <c r="A345" s="71" t="s">
        <v>132</v>
      </c>
      <c r="B345" s="121"/>
      <c r="C345" s="116">
        <v>542115</v>
      </c>
      <c r="D345" s="113" t="s">
        <v>45</v>
      </c>
      <c r="E345" s="32">
        <v>42738</v>
      </c>
      <c r="F345" s="33">
        <v>1102.25</v>
      </c>
      <c r="G345" s="31" t="s">
        <v>35</v>
      </c>
    </row>
    <row r="346" spans="1:7" ht="15">
      <c r="A346" s="71" t="s">
        <v>132</v>
      </c>
      <c r="B346" s="121"/>
      <c r="C346" s="117">
        <v>546088</v>
      </c>
      <c r="D346" s="113" t="s">
        <v>45</v>
      </c>
      <c r="E346" s="74">
        <v>42851</v>
      </c>
      <c r="F346" s="34">
        <v>2387.5</v>
      </c>
      <c r="G346" s="31" t="s">
        <v>35</v>
      </c>
    </row>
    <row r="347" spans="1:7" ht="15">
      <c r="A347" s="71" t="s">
        <v>132</v>
      </c>
      <c r="B347" s="121"/>
      <c r="C347" s="116">
        <v>546612</v>
      </c>
      <c r="D347" s="113" t="s">
        <v>45</v>
      </c>
      <c r="E347" s="32">
        <v>42867</v>
      </c>
      <c r="F347" s="33">
        <v>3732</v>
      </c>
      <c r="G347" s="31" t="s">
        <v>35</v>
      </c>
    </row>
    <row r="348" spans="1:7" ht="15">
      <c r="A348" s="71" t="s">
        <v>132</v>
      </c>
      <c r="B348" s="121"/>
      <c r="C348" s="117">
        <v>547372</v>
      </c>
      <c r="D348" s="113" t="s">
        <v>45</v>
      </c>
      <c r="E348" s="74">
        <v>42907</v>
      </c>
      <c r="F348" s="34">
        <v>2259.5</v>
      </c>
      <c r="G348" s="31" t="s">
        <v>35</v>
      </c>
    </row>
    <row r="349" spans="1:7" ht="15">
      <c r="A349" s="71" t="s">
        <v>132</v>
      </c>
      <c r="B349" s="121"/>
      <c r="C349" s="116">
        <v>547769</v>
      </c>
      <c r="D349" s="113" t="s">
        <v>45</v>
      </c>
      <c r="E349" s="32">
        <v>42906</v>
      </c>
      <c r="F349" s="33">
        <v>1305.2</v>
      </c>
      <c r="G349" s="31" t="s">
        <v>35</v>
      </c>
    </row>
    <row r="350" spans="1:7" ht="15">
      <c r="A350" s="71" t="s">
        <v>132</v>
      </c>
      <c r="B350" s="121"/>
      <c r="C350" s="117">
        <v>547770</v>
      </c>
      <c r="D350" s="113" t="s">
        <v>45</v>
      </c>
      <c r="E350" s="74">
        <v>42906</v>
      </c>
      <c r="F350" s="34">
        <v>3665.75</v>
      </c>
      <c r="G350" s="31" t="s">
        <v>35</v>
      </c>
    </row>
    <row r="351" spans="1:7" ht="15">
      <c r="A351" s="71" t="s">
        <v>132</v>
      </c>
      <c r="B351" s="121"/>
      <c r="C351" s="116">
        <v>547787</v>
      </c>
      <c r="D351" s="113" t="s">
        <v>45</v>
      </c>
      <c r="E351" s="32">
        <v>42912</v>
      </c>
      <c r="F351" s="33">
        <v>558.8</v>
      </c>
      <c r="G351" s="31" t="s">
        <v>35</v>
      </c>
    </row>
    <row r="352" spans="1:7" ht="15">
      <c r="A352" s="71" t="s">
        <v>132</v>
      </c>
      <c r="B352" s="121"/>
      <c r="C352" s="117">
        <v>547809</v>
      </c>
      <c r="D352" s="113" t="s">
        <v>45</v>
      </c>
      <c r="E352" s="74">
        <v>42906</v>
      </c>
      <c r="F352" s="34">
        <v>1459.05</v>
      </c>
      <c r="G352" s="31" t="s">
        <v>35</v>
      </c>
    </row>
    <row r="353" spans="1:7" ht="15">
      <c r="A353" s="71" t="s">
        <v>132</v>
      </c>
      <c r="B353" s="121"/>
      <c r="C353" s="116">
        <v>547810</v>
      </c>
      <c r="D353" s="113" t="s">
        <v>45</v>
      </c>
      <c r="E353" s="32">
        <v>42906</v>
      </c>
      <c r="F353" s="33">
        <v>1405.55</v>
      </c>
      <c r="G353" s="31" t="s">
        <v>35</v>
      </c>
    </row>
    <row r="354" spans="1:7" ht="15">
      <c r="A354" s="71" t="s">
        <v>132</v>
      </c>
      <c r="B354" s="121"/>
      <c r="C354" s="117">
        <v>547942</v>
      </c>
      <c r="D354" s="113" t="s">
        <v>45</v>
      </c>
      <c r="E354" s="74">
        <v>42908</v>
      </c>
      <c r="F354" s="34">
        <v>1067.9</v>
      </c>
      <c r="G354" s="31" t="s">
        <v>35</v>
      </c>
    </row>
    <row r="355" spans="1:7" ht="15">
      <c r="A355" s="71" t="s">
        <v>132</v>
      </c>
      <c r="B355" s="121"/>
      <c r="C355" s="116">
        <v>548006</v>
      </c>
      <c r="D355" s="113" t="s">
        <v>45</v>
      </c>
      <c r="E355" s="32">
        <v>42913</v>
      </c>
      <c r="F355" s="33">
        <v>3498.5</v>
      </c>
      <c r="G355" s="31" t="s">
        <v>35</v>
      </c>
    </row>
    <row r="356" spans="1:7" ht="15">
      <c r="A356" s="71" t="s">
        <v>132</v>
      </c>
      <c r="B356" s="121"/>
      <c r="C356" s="117">
        <v>548037</v>
      </c>
      <c r="D356" s="113" t="s">
        <v>45</v>
      </c>
      <c r="E356" s="74">
        <v>42934</v>
      </c>
      <c r="F356" s="34">
        <v>3555.6</v>
      </c>
      <c r="G356" s="31" t="s">
        <v>35</v>
      </c>
    </row>
    <row r="357" spans="1:7" ht="15">
      <c r="A357" s="71" t="s">
        <v>132</v>
      </c>
      <c r="B357" s="121"/>
      <c r="C357" s="116">
        <v>548038</v>
      </c>
      <c r="D357" s="113" t="s">
        <v>45</v>
      </c>
      <c r="E357" s="32">
        <v>42914</v>
      </c>
      <c r="F357" s="33">
        <v>445.3</v>
      </c>
      <c r="G357" s="31" t="s">
        <v>35</v>
      </c>
    </row>
    <row r="358" spans="1:7" ht="15">
      <c r="A358" s="71" t="s">
        <v>132</v>
      </c>
      <c r="B358" s="121"/>
      <c r="C358" s="117">
        <v>548040</v>
      </c>
      <c r="D358" s="113" t="s">
        <v>45</v>
      </c>
      <c r="E358" s="74">
        <v>42913</v>
      </c>
      <c r="F358" s="34">
        <v>1481.8</v>
      </c>
      <c r="G358" s="31" t="s">
        <v>35</v>
      </c>
    </row>
    <row r="359" spans="1:7" ht="15">
      <c r="A359" s="71" t="s">
        <v>132</v>
      </c>
      <c r="B359" s="121"/>
      <c r="C359" s="116">
        <v>548120</v>
      </c>
      <c r="D359" s="113" t="s">
        <v>45</v>
      </c>
      <c r="E359" s="32">
        <v>42926</v>
      </c>
      <c r="F359" s="33">
        <v>3963</v>
      </c>
      <c r="G359" s="31" t="s">
        <v>35</v>
      </c>
    </row>
    <row r="360" spans="1:7" ht="15">
      <c r="A360" s="71" t="s">
        <v>132</v>
      </c>
      <c r="B360" s="121"/>
      <c r="C360" s="117">
        <v>548156</v>
      </c>
      <c r="D360" s="113" t="s">
        <v>45</v>
      </c>
      <c r="E360" s="74">
        <v>42913</v>
      </c>
      <c r="F360" s="34">
        <v>1770</v>
      </c>
      <c r="G360" s="31" t="s">
        <v>35</v>
      </c>
    </row>
    <row r="361" spans="1:7" ht="15">
      <c r="A361" s="71" t="s">
        <v>132</v>
      </c>
      <c r="B361" s="121"/>
      <c r="C361" s="116">
        <v>548185</v>
      </c>
      <c r="D361" s="113" t="s">
        <v>45</v>
      </c>
      <c r="E361" s="32">
        <v>42915</v>
      </c>
      <c r="F361" s="33">
        <v>490.5</v>
      </c>
      <c r="G361" s="31" t="s">
        <v>35</v>
      </c>
    </row>
    <row r="362" spans="1:7" ht="15">
      <c r="A362" s="71" t="s">
        <v>132</v>
      </c>
      <c r="B362" s="121"/>
      <c r="C362" s="117">
        <v>548191</v>
      </c>
      <c r="D362" s="113" t="s">
        <v>45</v>
      </c>
      <c r="E362" s="74">
        <v>42915</v>
      </c>
      <c r="F362" s="34">
        <v>1007.7</v>
      </c>
      <c r="G362" s="31" t="s">
        <v>35</v>
      </c>
    </row>
    <row r="363" spans="1:7" ht="15">
      <c r="A363" s="71" t="s">
        <v>132</v>
      </c>
      <c r="B363" s="121"/>
      <c r="C363" s="116">
        <v>548339</v>
      </c>
      <c r="D363" s="113" t="s">
        <v>45</v>
      </c>
      <c r="E363" s="32">
        <v>42926</v>
      </c>
      <c r="F363" s="33">
        <v>730.15</v>
      </c>
      <c r="G363" s="31" t="s">
        <v>35</v>
      </c>
    </row>
    <row r="364" spans="1:7" ht="15">
      <c r="A364" s="71" t="s">
        <v>132</v>
      </c>
      <c r="B364" s="121"/>
      <c r="C364" s="117">
        <v>548340</v>
      </c>
      <c r="D364" s="113" t="s">
        <v>45</v>
      </c>
      <c r="E364" s="74">
        <v>42926</v>
      </c>
      <c r="F364" s="34">
        <v>4093</v>
      </c>
      <c r="G364" s="31" t="s">
        <v>35</v>
      </c>
    </row>
    <row r="365" spans="1:7" ht="15">
      <c r="A365" s="71" t="s">
        <v>132</v>
      </c>
      <c r="B365" s="121"/>
      <c r="C365" s="116">
        <v>548341</v>
      </c>
      <c r="D365" s="113" t="s">
        <v>45</v>
      </c>
      <c r="E365" s="32">
        <v>42921</v>
      </c>
      <c r="F365" s="33">
        <v>1180</v>
      </c>
      <c r="G365" s="31" t="s">
        <v>35</v>
      </c>
    </row>
    <row r="366" spans="1:7" ht="15">
      <c r="A366" s="71" t="s">
        <v>132</v>
      </c>
      <c r="B366" s="121"/>
      <c r="C366" s="117">
        <v>548342</v>
      </c>
      <c r="D366" s="113" t="s">
        <v>45</v>
      </c>
      <c r="E366" s="74">
        <v>42921</v>
      </c>
      <c r="F366" s="34">
        <v>3749.5</v>
      </c>
      <c r="G366" s="31" t="s">
        <v>35</v>
      </c>
    </row>
    <row r="367" spans="1:7" ht="15">
      <c r="A367" s="71" t="s">
        <v>132</v>
      </c>
      <c r="B367" s="121"/>
      <c r="C367" s="116">
        <v>548577</v>
      </c>
      <c r="D367" s="113" t="s">
        <v>45</v>
      </c>
      <c r="E367" s="32">
        <v>42934</v>
      </c>
      <c r="F367" s="33">
        <v>671.15</v>
      </c>
      <c r="G367" s="31" t="s">
        <v>35</v>
      </c>
    </row>
    <row r="368" spans="1:7" ht="15">
      <c r="A368" s="71" t="s">
        <v>132</v>
      </c>
      <c r="B368" s="121"/>
      <c r="C368" s="117">
        <v>548580</v>
      </c>
      <c r="D368" s="113" t="s">
        <v>45</v>
      </c>
      <c r="E368" s="74">
        <v>42927</v>
      </c>
      <c r="F368" s="34">
        <v>1110.4</v>
      </c>
      <c r="G368" s="31" t="s">
        <v>35</v>
      </c>
    </row>
    <row r="369" spans="1:7" ht="15">
      <c r="A369" s="71" t="s">
        <v>132</v>
      </c>
      <c r="B369" s="121"/>
      <c r="C369" s="116">
        <v>548582</v>
      </c>
      <c r="D369" s="113" t="s">
        <v>45</v>
      </c>
      <c r="E369" s="32">
        <v>42927</v>
      </c>
      <c r="F369" s="33">
        <v>910.7</v>
      </c>
      <c r="G369" s="31" t="s">
        <v>35</v>
      </c>
    </row>
    <row r="370" spans="1:7" ht="15">
      <c r="A370" s="71" t="s">
        <v>132</v>
      </c>
      <c r="B370" s="121"/>
      <c r="C370" s="117">
        <v>548583</v>
      </c>
      <c r="D370" s="113" t="s">
        <v>45</v>
      </c>
      <c r="E370" s="74">
        <v>42927</v>
      </c>
      <c r="F370" s="34">
        <v>251.65</v>
      </c>
      <c r="G370" s="31" t="s">
        <v>35</v>
      </c>
    </row>
    <row r="371" spans="1:7" ht="15">
      <c r="A371" s="71" t="s">
        <v>132</v>
      </c>
      <c r="B371" s="121"/>
      <c r="C371" s="117">
        <v>548707</v>
      </c>
      <c r="D371" s="113" t="s">
        <v>45</v>
      </c>
      <c r="E371" s="74">
        <v>42936</v>
      </c>
      <c r="F371" s="34">
        <v>50</v>
      </c>
      <c r="G371" s="31" t="s">
        <v>35</v>
      </c>
    </row>
    <row r="372" spans="1:7" ht="15">
      <c r="A372" s="71" t="s">
        <v>132</v>
      </c>
      <c r="B372" s="121"/>
      <c r="C372" s="116">
        <v>548864</v>
      </c>
      <c r="D372" s="113" t="s">
        <v>45</v>
      </c>
      <c r="E372" s="32">
        <v>42934</v>
      </c>
      <c r="F372" s="33">
        <v>1229.4</v>
      </c>
      <c r="G372" s="31" t="s">
        <v>35</v>
      </c>
    </row>
    <row r="373" spans="1:7" ht="15">
      <c r="A373" s="71" t="s">
        <v>132</v>
      </c>
      <c r="B373" s="121"/>
      <c r="C373" s="117">
        <v>548865</v>
      </c>
      <c r="D373" s="113" t="s">
        <v>45</v>
      </c>
      <c r="E373" s="74">
        <v>42934</v>
      </c>
      <c r="F373" s="34">
        <v>709.65</v>
      </c>
      <c r="G373" s="31" t="s">
        <v>35</v>
      </c>
    </row>
    <row r="374" spans="1:7" ht="15">
      <c r="A374" s="71" t="s">
        <v>132</v>
      </c>
      <c r="B374" s="121"/>
      <c r="C374" s="116">
        <v>548944</v>
      </c>
      <c r="D374" s="113" t="s">
        <v>45</v>
      </c>
      <c r="E374" s="32">
        <v>42937</v>
      </c>
      <c r="F374" s="33">
        <v>880</v>
      </c>
      <c r="G374" s="31" t="s">
        <v>35</v>
      </c>
    </row>
    <row r="375" spans="1:7" ht="15">
      <c r="A375" s="71" t="s">
        <v>132</v>
      </c>
      <c r="B375" s="121"/>
      <c r="C375" s="117">
        <v>549034</v>
      </c>
      <c r="D375" s="113" t="s">
        <v>45</v>
      </c>
      <c r="E375" s="74">
        <v>42942</v>
      </c>
      <c r="F375" s="34">
        <v>1908.95</v>
      </c>
      <c r="G375" s="31" t="s">
        <v>35</v>
      </c>
    </row>
    <row r="376" spans="1:7" ht="15">
      <c r="A376" s="71" t="s">
        <v>132</v>
      </c>
      <c r="B376" s="121"/>
      <c r="C376" s="116">
        <v>549065</v>
      </c>
      <c r="D376" s="113" t="s">
        <v>45</v>
      </c>
      <c r="E376" s="32">
        <v>42941</v>
      </c>
      <c r="F376" s="33">
        <v>1255.9</v>
      </c>
      <c r="G376" s="31" t="s">
        <v>35</v>
      </c>
    </row>
    <row r="377" spans="1:7" ht="15">
      <c r="A377" s="71" t="s">
        <v>132</v>
      </c>
      <c r="B377" s="121"/>
      <c r="C377" s="117">
        <v>549067</v>
      </c>
      <c r="D377" s="113" t="s">
        <v>45</v>
      </c>
      <c r="E377" s="74">
        <v>42942</v>
      </c>
      <c r="F377" s="34">
        <v>650.15</v>
      </c>
      <c r="G377" s="31" t="s">
        <v>35</v>
      </c>
    </row>
    <row r="378" spans="1:7" ht="15">
      <c r="A378" s="71" t="s">
        <v>132</v>
      </c>
      <c r="B378" s="121"/>
      <c r="C378" s="116">
        <v>549242</v>
      </c>
      <c r="D378" s="113" t="s">
        <v>45</v>
      </c>
      <c r="E378" s="32">
        <v>42948</v>
      </c>
      <c r="F378" s="33">
        <v>605.65</v>
      </c>
      <c r="G378" s="31" t="s">
        <v>35</v>
      </c>
    </row>
    <row r="379" spans="1:7" ht="15">
      <c r="A379" s="71" t="s">
        <v>132</v>
      </c>
      <c r="B379" s="121"/>
      <c r="C379" s="116">
        <v>549245</v>
      </c>
      <c r="D379" s="113" t="s">
        <v>45</v>
      </c>
      <c r="E379" s="32">
        <v>42948</v>
      </c>
      <c r="F379" s="33">
        <v>1020.2</v>
      </c>
      <c r="G379" s="31" t="s">
        <v>35</v>
      </c>
    </row>
    <row r="380" spans="1:7" ht="15">
      <c r="A380" s="71" t="s">
        <v>137</v>
      </c>
      <c r="B380" s="121"/>
      <c r="C380" s="31">
        <v>42903</v>
      </c>
      <c r="D380" s="113" t="s">
        <v>45</v>
      </c>
      <c r="E380" s="74">
        <v>42928</v>
      </c>
      <c r="F380" s="34">
        <v>11498.49</v>
      </c>
      <c r="G380" s="31" t="s">
        <v>35</v>
      </c>
    </row>
    <row r="381" spans="1:7" ht="15">
      <c r="A381" s="71" t="s">
        <v>133</v>
      </c>
      <c r="C381" s="31">
        <v>220879</v>
      </c>
      <c r="D381" s="113" t="s">
        <v>45</v>
      </c>
      <c r="E381" s="74">
        <v>42906</v>
      </c>
      <c r="F381" s="34">
        <v>833.55</v>
      </c>
      <c r="G381" s="31" t="s">
        <v>35</v>
      </c>
    </row>
    <row r="382" spans="1:7" ht="15">
      <c r="A382" s="71" t="s">
        <v>133</v>
      </c>
      <c r="C382" s="31">
        <v>221200</v>
      </c>
      <c r="D382" s="113" t="s">
        <v>45</v>
      </c>
      <c r="E382" s="74">
        <v>42912</v>
      </c>
      <c r="F382" s="34">
        <v>440.9</v>
      </c>
      <c r="G382" s="31" t="s">
        <v>35</v>
      </c>
    </row>
    <row r="383" spans="1:7" ht="15">
      <c r="A383" s="71" t="s">
        <v>133</v>
      </c>
      <c r="C383" s="31">
        <v>221534</v>
      </c>
      <c r="D383" s="113" t="s">
        <v>45</v>
      </c>
      <c r="E383" s="74">
        <v>42923</v>
      </c>
      <c r="F383" s="34">
        <v>562.7</v>
      </c>
      <c r="G383" s="31" t="s">
        <v>35</v>
      </c>
    </row>
    <row r="384" spans="1:7" ht="15">
      <c r="A384" s="71" t="s">
        <v>133</v>
      </c>
      <c r="C384" s="31">
        <v>221559</v>
      </c>
      <c r="D384" s="113" t="s">
        <v>45</v>
      </c>
      <c r="E384" s="74">
        <v>42919</v>
      </c>
      <c r="F384" s="34">
        <v>677.95</v>
      </c>
      <c r="G384" s="31" t="s">
        <v>35</v>
      </c>
    </row>
    <row r="385" spans="1:7" ht="15">
      <c r="A385" s="71" t="s">
        <v>133</v>
      </c>
      <c r="C385" s="31">
        <v>221868</v>
      </c>
      <c r="D385" s="113" t="s">
        <v>45</v>
      </c>
      <c r="E385" s="74">
        <v>42926</v>
      </c>
      <c r="F385" s="34">
        <v>1512.4</v>
      </c>
      <c r="G385" s="31" t="s">
        <v>35</v>
      </c>
    </row>
    <row r="386" spans="1:7" ht="15">
      <c r="A386" s="71" t="s">
        <v>133</v>
      </c>
      <c r="C386" s="31">
        <v>221876</v>
      </c>
      <c r="D386" s="113" t="s">
        <v>45</v>
      </c>
      <c r="E386" s="74">
        <v>42926</v>
      </c>
      <c r="F386" s="34">
        <v>2436.2</v>
      </c>
      <c r="G386" s="31" t="s">
        <v>35</v>
      </c>
    </row>
    <row r="387" spans="1:7" ht="15">
      <c r="A387" s="71" t="s">
        <v>133</v>
      </c>
      <c r="C387" s="31">
        <v>221877</v>
      </c>
      <c r="D387" s="113" t="s">
        <v>45</v>
      </c>
      <c r="E387" s="74">
        <v>42927</v>
      </c>
      <c r="F387" s="34">
        <v>2490</v>
      </c>
      <c r="G387" s="31" t="s">
        <v>35</v>
      </c>
    </row>
    <row r="388" spans="1:7" ht="15">
      <c r="A388" s="71" t="s">
        <v>133</v>
      </c>
      <c r="C388" s="31">
        <v>221879</v>
      </c>
      <c r="D388" s="113" t="s">
        <v>45</v>
      </c>
      <c r="E388" s="74">
        <v>42928</v>
      </c>
      <c r="F388" s="34">
        <v>626.85</v>
      </c>
      <c r="G388" s="31" t="s">
        <v>35</v>
      </c>
    </row>
    <row r="389" spans="1:7" ht="15">
      <c r="A389" s="71" t="s">
        <v>133</v>
      </c>
      <c r="C389" s="31">
        <v>222214</v>
      </c>
      <c r="D389" s="113" t="s">
        <v>45</v>
      </c>
      <c r="E389" s="74">
        <v>42933</v>
      </c>
      <c r="F389" s="34">
        <v>2273.15</v>
      </c>
      <c r="G389" s="31" t="s">
        <v>35</v>
      </c>
    </row>
    <row r="390" spans="1:7" ht="15">
      <c r="A390" s="71" t="s">
        <v>133</v>
      </c>
      <c r="C390" s="31">
        <v>222221</v>
      </c>
      <c r="D390" s="113" t="s">
        <v>45</v>
      </c>
      <c r="E390" s="74">
        <v>42933</v>
      </c>
      <c r="F390" s="34">
        <v>1716.4</v>
      </c>
      <c r="G390" s="31" t="s">
        <v>35</v>
      </c>
    </row>
    <row r="391" spans="1:7" ht="15">
      <c r="A391" s="71" t="s">
        <v>133</v>
      </c>
      <c r="C391" s="31">
        <v>222225</v>
      </c>
      <c r="D391" s="113" t="s">
        <v>45</v>
      </c>
      <c r="E391" s="74">
        <v>42933</v>
      </c>
      <c r="F391" s="34">
        <v>598.5</v>
      </c>
      <c r="G391" s="31" t="s">
        <v>35</v>
      </c>
    </row>
    <row r="392" spans="1:7" ht="15">
      <c r="A392" s="71" t="s">
        <v>133</v>
      </c>
      <c r="C392" s="31">
        <v>222250</v>
      </c>
      <c r="D392" s="113" t="s">
        <v>45</v>
      </c>
      <c r="E392" s="74">
        <v>42934</v>
      </c>
      <c r="F392" s="34">
        <v>1302.3</v>
      </c>
      <c r="G392" s="31" t="s">
        <v>35</v>
      </c>
    </row>
    <row r="393" spans="1:7" ht="15">
      <c r="A393" s="71" t="s">
        <v>133</v>
      </c>
      <c r="C393" s="31">
        <v>222546</v>
      </c>
      <c r="D393" s="113" t="s">
        <v>45</v>
      </c>
      <c r="E393" s="74">
        <v>42940</v>
      </c>
      <c r="F393" s="34">
        <v>1812</v>
      </c>
      <c r="G393" s="31" t="s">
        <v>35</v>
      </c>
    </row>
    <row r="394" spans="1:7" ht="15">
      <c r="A394" s="71" t="s">
        <v>133</v>
      </c>
      <c r="C394" s="31">
        <v>222551</v>
      </c>
      <c r="D394" s="113" t="s">
        <v>45</v>
      </c>
      <c r="E394" s="74">
        <v>42940</v>
      </c>
      <c r="F394" s="34">
        <v>522.85</v>
      </c>
      <c r="G394" s="31" t="s">
        <v>35</v>
      </c>
    </row>
    <row r="395" spans="1:7" ht="15">
      <c r="A395" s="71" t="s">
        <v>133</v>
      </c>
      <c r="C395" s="31">
        <v>221876</v>
      </c>
      <c r="D395" s="113" t="s">
        <v>45</v>
      </c>
      <c r="E395" s="74">
        <v>42926</v>
      </c>
      <c r="F395" s="34">
        <v>2436.2</v>
      </c>
      <c r="G395" s="31" t="s">
        <v>35</v>
      </c>
    </row>
    <row r="396" spans="1:7" ht="15">
      <c r="A396" s="71" t="s">
        <v>133</v>
      </c>
      <c r="C396" s="31">
        <v>221877</v>
      </c>
      <c r="D396" s="113" t="s">
        <v>45</v>
      </c>
      <c r="E396" s="74">
        <v>42927</v>
      </c>
      <c r="F396" s="34">
        <v>2490</v>
      </c>
      <c r="G396" s="31" t="s">
        <v>35</v>
      </c>
    </row>
    <row r="397" spans="1:7" ht="15">
      <c r="A397" s="71" t="s">
        <v>133</v>
      </c>
      <c r="C397" s="31">
        <v>221879</v>
      </c>
      <c r="D397" s="113" t="s">
        <v>45</v>
      </c>
      <c r="E397" s="74">
        <v>42928</v>
      </c>
      <c r="F397" s="34">
        <v>626.85</v>
      </c>
      <c r="G397" s="31" t="s">
        <v>35</v>
      </c>
    </row>
    <row r="398" spans="1:7" ht="15">
      <c r="A398" s="71" t="s">
        <v>133</v>
      </c>
      <c r="C398" s="31">
        <v>222214</v>
      </c>
      <c r="D398" s="113" t="s">
        <v>45</v>
      </c>
      <c r="E398" s="74">
        <v>42933</v>
      </c>
      <c r="F398" s="34">
        <v>2273.15</v>
      </c>
      <c r="G398" s="31" t="s">
        <v>35</v>
      </c>
    </row>
    <row r="399" spans="1:7" ht="15">
      <c r="A399" s="71" t="s">
        <v>133</v>
      </c>
      <c r="C399" s="31">
        <v>222225</v>
      </c>
      <c r="D399" s="113" t="s">
        <v>45</v>
      </c>
      <c r="E399" s="74">
        <v>42933</v>
      </c>
      <c r="F399" s="34">
        <v>598.5</v>
      </c>
      <c r="G399" s="31" t="s">
        <v>35</v>
      </c>
    </row>
    <row r="400" spans="1:7" ht="15">
      <c r="A400" s="71" t="s">
        <v>133</v>
      </c>
      <c r="C400" s="31">
        <v>222551</v>
      </c>
      <c r="D400" s="113" t="s">
        <v>45</v>
      </c>
      <c r="E400" s="74">
        <v>42940</v>
      </c>
      <c r="F400" s="34">
        <v>522.85</v>
      </c>
      <c r="G400" s="31" t="s">
        <v>35</v>
      </c>
    </row>
    <row r="401" spans="1:7" ht="15">
      <c r="A401" s="71" t="s">
        <v>133</v>
      </c>
      <c r="C401" s="31">
        <v>222872</v>
      </c>
      <c r="D401" s="113" t="s">
        <v>45</v>
      </c>
      <c r="E401" s="74">
        <v>42949</v>
      </c>
      <c r="F401" s="34">
        <v>1236.85</v>
      </c>
      <c r="G401" s="31" t="s">
        <v>35</v>
      </c>
    </row>
    <row r="402" spans="1:7" ht="15">
      <c r="A402" s="71" t="s">
        <v>133</v>
      </c>
      <c r="C402" s="31">
        <v>222879</v>
      </c>
      <c r="D402" s="113" t="s">
        <v>45</v>
      </c>
      <c r="E402" s="74">
        <v>42947</v>
      </c>
      <c r="F402" s="34">
        <v>639.8</v>
      </c>
      <c r="G402" s="31" t="s">
        <v>35</v>
      </c>
    </row>
    <row r="403" spans="1:7" ht="15">
      <c r="A403" s="71" t="s">
        <v>133</v>
      </c>
      <c r="C403" s="31">
        <v>223224</v>
      </c>
      <c r="D403" s="113" t="s">
        <v>45</v>
      </c>
      <c r="E403" s="74">
        <v>42954</v>
      </c>
      <c r="F403" s="34">
        <v>693.8</v>
      </c>
      <c r="G403" s="31" t="s">
        <v>35</v>
      </c>
    </row>
    <row r="404" spans="1:7" ht="15">
      <c r="A404" s="71" t="s">
        <v>57</v>
      </c>
      <c r="C404" s="31">
        <v>8312017</v>
      </c>
      <c r="D404" s="113" t="s">
        <v>45</v>
      </c>
      <c r="E404" s="74">
        <v>42984</v>
      </c>
      <c r="F404" s="34">
        <v>9540</v>
      </c>
      <c r="G404" s="31" t="s">
        <v>35</v>
      </c>
    </row>
    <row r="405" spans="1:7" ht="15">
      <c r="A405" s="71" t="s">
        <v>58</v>
      </c>
      <c r="C405" s="31" t="s">
        <v>91</v>
      </c>
      <c r="D405" s="113" t="s">
        <v>45</v>
      </c>
      <c r="E405" s="74">
        <v>42795</v>
      </c>
      <c r="F405" s="34">
        <v>4166.68</v>
      </c>
      <c r="G405" s="31" t="s">
        <v>35</v>
      </c>
    </row>
    <row r="406" spans="1:7" ht="15">
      <c r="A406" s="71" t="s">
        <v>57</v>
      </c>
      <c r="C406" s="116">
        <v>9302017</v>
      </c>
      <c r="D406" s="113" t="s">
        <v>45</v>
      </c>
      <c r="E406" s="32">
        <v>43012</v>
      </c>
      <c r="F406" s="34">
        <v>7740</v>
      </c>
      <c r="G406" s="31" t="s">
        <v>35</v>
      </c>
    </row>
    <row r="407" spans="1:7" ht="15">
      <c r="A407" s="71" t="s">
        <v>136</v>
      </c>
      <c r="C407" s="116" t="s">
        <v>92</v>
      </c>
      <c r="D407" s="113" t="s">
        <v>45</v>
      </c>
      <c r="E407" s="32">
        <v>43045</v>
      </c>
      <c r="F407" s="34">
        <v>210</v>
      </c>
      <c r="G407" s="31" t="s">
        <v>35</v>
      </c>
    </row>
    <row r="408" spans="1:7" ht="15">
      <c r="A408" t="s">
        <v>138</v>
      </c>
      <c r="C408" s="116" t="s">
        <v>93</v>
      </c>
      <c r="D408" s="113" t="s">
        <v>97</v>
      </c>
      <c r="E408" s="72">
        <v>42917</v>
      </c>
      <c r="F408" s="33">
        <v>29070</v>
      </c>
      <c r="G408" s="31" t="s">
        <v>35</v>
      </c>
    </row>
    <row r="409" spans="1:7" ht="15">
      <c r="A409" t="s">
        <v>138</v>
      </c>
      <c r="C409" s="116" t="s">
        <v>94</v>
      </c>
      <c r="D409" s="113" t="s">
        <v>97</v>
      </c>
      <c r="E409" s="72">
        <v>42917</v>
      </c>
      <c r="F409" s="33">
        <v>267311</v>
      </c>
      <c r="G409" s="31" t="s">
        <v>35</v>
      </c>
    </row>
    <row r="410" spans="1:7" ht="15">
      <c r="A410" s="71" t="s">
        <v>134</v>
      </c>
      <c r="C410" s="70" t="s">
        <v>95</v>
      </c>
      <c r="D410" s="113" t="s">
        <v>48</v>
      </c>
      <c r="E410" s="72">
        <v>43273</v>
      </c>
      <c r="F410" s="34">
        <v>41366.83</v>
      </c>
      <c r="G410" s="31" t="s">
        <v>10</v>
      </c>
    </row>
    <row r="411" spans="1:7" ht="15">
      <c r="A411" s="71" t="s">
        <v>44</v>
      </c>
      <c r="B411" s="122">
        <v>800100325</v>
      </c>
      <c r="C411" s="75">
        <v>43603</v>
      </c>
      <c r="D411" s="113" t="s">
        <v>45</v>
      </c>
      <c r="E411" s="72">
        <v>43256</v>
      </c>
      <c r="F411" s="34">
        <v>2580</v>
      </c>
      <c r="G411" s="31" t="s">
        <v>10</v>
      </c>
    </row>
    <row r="412" spans="1:7" ht="15">
      <c r="A412" s="71" t="s">
        <v>44</v>
      </c>
      <c r="B412" s="122">
        <v>900006867</v>
      </c>
      <c r="C412" s="75">
        <v>43634</v>
      </c>
      <c r="D412" s="113" t="s">
        <v>45</v>
      </c>
      <c r="E412" s="72">
        <v>43317</v>
      </c>
      <c r="F412" s="34">
        <v>3540</v>
      </c>
      <c r="G412" s="31" t="s">
        <v>10</v>
      </c>
    </row>
    <row r="413" spans="1:7" ht="15">
      <c r="A413" s="71" t="s">
        <v>125</v>
      </c>
      <c r="B413" s="69">
        <v>918405981</v>
      </c>
      <c r="C413" s="70">
        <v>90417442</v>
      </c>
      <c r="D413" s="113" t="s">
        <v>97</v>
      </c>
      <c r="E413" s="72">
        <v>43306</v>
      </c>
      <c r="F413" s="34">
        <v>878875.38</v>
      </c>
      <c r="G413" s="31" t="s">
        <v>10</v>
      </c>
    </row>
    <row r="414" spans="1:7" ht="15">
      <c r="A414" s="71" t="s">
        <v>47</v>
      </c>
      <c r="B414" s="69">
        <v>800083566</v>
      </c>
      <c r="C414" s="70" t="s">
        <v>111</v>
      </c>
      <c r="D414" s="113" t="s">
        <v>48</v>
      </c>
      <c r="E414" s="72">
        <v>43276</v>
      </c>
      <c r="F414" s="34">
        <v>4959076.06</v>
      </c>
      <c r="G414" s="31" t="s">
        <v>10</v>
      </c>
    </row>
    <row r="415" spans="1:7" ht="15">
      <c r="A415" s="71" t="s">
        <v>47</v>
      </c>
      <c r="B415" s="69">
        <v>918367105</v>
      </c>
      <c r="C415" s="70" t="s">
        <v>112</v>
      </c>
      <c r="D415" s="113" t="s">
        <v>48</v>
      </c>
      <c r="E415" s="72">
        <v>43306</v>
      </c>
      <c r="F415" s="34">
        <v>5154525.16</v>
      </c>
      <c r="G415" s="31" t="s">
        <v>10</v>
      </c>
    </row>
    <row r="416" spans="1:7" ht="15">
      <c r="A416" s="71" t="s">
        <v>47</v>
      </c>
      <c r="B416" s="69">
        <v>918393186</v>
      </c>
      <c r="C416" s="70" t="s">
        <v>113</v>
      </c>
      <c r="D416" s="113" t="s">
        <v>48</v>
      </c>
      <c r="E416" s="72">
        <v>43337</v>
      </c>
      <c r="F416" s="34">
        <v>5526902.11</v>
      </c>
      <c r="G416" s="31" t="s">
        <v>10</v>
      </c>
    </row>
    <row r="417" spans="1:7" ht="15">
      <c r="A417" s="71" t="s">
        <v>110</v>
      </c>
      <c r="B417" s="69">
        <v>918367131</v>
      </c>
      <c r="C417" s="70" t="s">
        <v>115</v>
      </c>
      <c r="D417" s="113" t="s">
        <v>48</v>
      </c>
      <c r="E417" s="72">
        <v>43306</v>
      </c>
      <c r="F417" s="34">
        <v>905170.7</v>
      </c>
      <c r="G417" s="31" t="s">
        <v>10</v>
      </c>
    </row>
    <row r="418" spans="1:7" ht="15">
      <c r="A418" s="71" t="s">
        <v>110</v>
      </c>
      <c r="B418" s="69">
        <v>918393193</v>
      </c>
      <c r="C418" s="70" t="s">
        <v>116</v>
      </c>
      <c r="D418" s="113" t="s">
        <v>48</v>
      </c>
      <c r="E418" s="72">
        <v>43337</v>
      </c>
      <c r="F418" s="34">
        <v>903788.76</v>
      </c>
      <c r="G418" s="31" t="s">
        <v>10</v>
      </c>
    </row>
    <row r="419" spans="1:7" ht="15">
      <c r="A419" s="71" t="s">
        <v>46</v>
      </c>
      <c r="B419" s="69">
        <v>918366731</v>
      </c>
      <c r="C419" s="70" t="s">
        <v>119</v>
      </c>
      <c r="D419" s="113" t="s">
        <v>48</v>
      </c>
      <c r="E419" s="72">
        <v>43306</v>
      </c>
      <c r="F419" s="34">
        <v>444228.63</v>
      </c>
      <c r="G419" s="31" t="s">
        <v>10</v>
      </c>
    </row>
    <row r="420" spans="1:7" ht="15">
      <c r="A420" s="71" t="s">
        <v>46</v>
      </c>
      <c r="B420" s="69">
        <v>918366726</v>
      </c>
      <c r="C420" s="70" t="s">
        <v>120</v>
      </c>
      <c r="D420" s="113" t="s">
        <v>48</v>
      </c>
      <c r="E420" s="72">
        <v>43306</v>
      </c>
      <c r="F420" s="34">
        <v>1068391.53</v>
      </c>
      <c r="G420" s="31" t="s">
        <v>10</v>
      </c>
    </row>
    <row r="421" spans="1:7" ht="15">
      <c r="A421" s="71" t="s">
        <v>46</v>
      </c>
      <c r="B421" s="69">
        <v>918393157</v>
      </c>
      <c r="C421" s="70" t="s">
        <v>121</v>
      </c>
      <c r="D421" s="113" t="s">
        <v>48</v>
      </c>
      <c r="E421" s="72">
        <v>43337</v>
      </c>
      <c r="F421" s="34">
        <v>450316.32</v>
      </c>
      <c r="G421" s="31" t="s">
        <v>10</v>
      </c>
    </row>
    <row r="422" spans="1:7" ht="15">
      <c r="A422" s="71" t="s">
        <v>46</v>
      </c>
      <c r="B422" s="69">
        <v>918392169</v>
      </c>
      <c r="C422" s="70" t="s">
        <v>122</v>
      </c>
      <c r="D422" s="113" t="s">
        <v>48</v>
      </c>
      <c r="E422" s="72">
        <v>43337</v>
      </c>
      <c r="F422" s="34">
        <v>1054820.19</v>
      </c>
      <c r="G422" s="31" t="s">
        <v>10</v>
      </c>
    </row>
    <row r="423" spans="1:7" ht="15">
      <c r="A423" s="71"/>
      <c r="C423" s="70"/>
      <c r="D423" s="113"/>
      <c r="E423" s="72"/>
      <c r="F423" s="34"/>
      <c r="G423" s="31"/>
    </row>
  </sheetData>
  <sheetProtection/>
  <autoFilter ref="A5:G422"/>
  <mergeCells count="2">
    <mergeCell ref="D2:E2"/>
    <mergeCell ref="A4:C4"/>
  </mergeCells>
  <printOptions/>
  <pageMargins left="0.25" right="0.2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1">
      <selection activeCell="J5" sqref="A5:J5"/>
    </sheetView>
  </sheetViews>
  <sheetFormatPr defaultColWidth="8.8515625" defaultRowHeight="15"/>
  <cols>
    <col min="1" max="1" width="33.421875" style="3" bestFit="1" customWidth="1"/>
    <col min="2" max="2" width="14.28125" style="2" bestFit="1" customWidth="1"/>
    <col min="3" max="3" width="13.00390625" style="2" bestFit="1" customWidth="1"/>
    <col min="4" max="4" width="17.00390625" style="2" customWidth="1"/>
    <col min="5" max="5" width="22.28125" style="3" customWidth="1"/>
    <col min="6" max="6" width="14.00390625" style="3" bestFit="1" customWidth="1"/>
    <col min="7" max="7" width="21.140625" style="3" customWidth="1"/>
    <col min="8" max="9" width="19.7109375" style="3" customWidth="1"/>
    <col min="10" max="10" width="12.421875" style="1" bestFit="1" customWidth="1"/>
    <col min="11" max="16384" width="8.8515625" style="1" customWidth="1"/>
  </cols>
  <sheetData>
    <row r="1" spans="1:10" s="20" customFormat="1" ht="32.25" customHeight="1">
      <c r="A1" s="10" t="s">
        <v>38</v>
      </c>
      <c r="B1" s="76"/>
      <c r="C1" s="76"/>
      <c r="D1" s="76"/>
      <c r="E1" s="77"/>
      <c r="F1" s="76"/>
      <c r="G1" s="77"/>
      <c r="H1" s="77"/>
      <c r="I1" s="77"/>
      <c r="J1" s="93"/>
    </row>
    <row r="2" spans="1:10" s="95" customFormat="1" ht="18.75">
      <c r="A2" s="78" t="s">
        <v>39</v>
      </c>
      <c r="B2" s="79"/>
      <c r="C2" s="81"/>
      <c r="D2" s="81"/>
      <c r="E2" s="127">
        <f>'Receivables Assigned'!B2</f>
        <v>43496</v>
      </c>
      <c r="F2" s="127"/>
      <c r="G2" s="80"/>
      <c r="H2" s="80"/>
      <c r="I2" s="80"/>
      <c r="J2" s="20"/>
    </row>
    <row r="3" spans="1:10" s="97" customFormat="1" ht="15">
      <c r="A3" s="96"/>
      <c r="B3" s="81"/>
      <c r="C3" s="81"/>
      <c r="D3" s="81"/>
      <c r="E3" s="80"/>
      <c r="F3" s="80"/>
      <c r="G3" s="80"/>
      <c r="H3" s="80"/>
      <c r="I3" s="80"/>
      <c r="J3" s="20"/>
    </row>
    <row r="4" spans="1:256" s="97" customFormat="1" ht="27.75" customHeight="1" thickBot="1">
      <c r="A4" s="126" t="s">
        <v>0</v>
      </c>
      <c r="B4" s="126"/>
      <c r="C4" s="126"/>
      <c r="D4" s="126"/>
      <c r="E4" s="126"/>
      <c r="F4" s="126"/>
      <c r="G4" s="126"/>
      <c r="H4" s="126"/>
      <c r="I4" s="98"/>
      <c r="J4" s="95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</row>
    <row r="5" spans="1:256" s="97" customFormat="1" ht="43.5" thickBot="1">
      <c r="A5" s="138" t="s">
        <v>13</v>
      </c>
      <c r="B5" s="139" t="s">
        <v>14</v>
      </c>
      <c r="C5" s="139" t="s">
        <v>15</v>
      </c>
      <c r="D5" s="139" t="s">
        <v>24</v>
      </c>
      <c r="E5" s="139" t="s">
        <v>17</v>
      </c>
      <c r="F5" s="139" t="s">
        <v>42</v>
      </c>
      <c r="G5" s="139" t="s">
        <v>21</v>
      </c>
      <c r="H5" s="139" t="s">
        <v>22</v>
      </c>
      <c r="I5" s="139" t="s">
        <v>25</v>
      </c>
      <c r="J5" s="140" t="s">
        <v>23</v>
      </c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12" s="24" customFormat="1" ht="16.5" thickBot="1">
      <c r="A6" s="6" t="s">
        <v>123</v>
      </c>
      <c r="B6" s="8">
        <v>800083564</v>
      </c>
      <c r="C6" s="7" t="s">
        <v>117</v>
      </c>
      <c r="D6" s="8"/>
      <c r="E6" s="37" t="s">
        <v>48</v>
      </c>
      <c r="F6" s="7">
        <v>43276</v>
      </c>
      <c r="G6" s="7">
        <v>43473</v>
      </c>
      <c r="H6" s="9">
        <v>400632.75</v>
      </c>
      <c r="I6" s="7">
        <v>43465</v>
      </c>
      <c r="J6" s="7" t="s">
        <v>10</v>
      </c>
      <c r="L6" s="25"/>
    </row>
    <row r="7" spans="1:12" s="24" customFormat="1" ht="16.5" thickBot="1">
      <c r="A7" s="6" t="s">
        <v>123</v>
      </c>
      <c r="B7" s="8">
        <v>800083565</v>
      </c>
      <c r="C7" s="7" t="s">
        <v>118</v>
      </c>
      <c r="D7" s="8"/>
      <c r="E7" s="37" t="s">
        <v>48</v>
      </c>
      <c r="F7" s="7">
        <v>43276</v>
      </c>
      <c r="G7" s="7">
        <v>43490</v>
      </c>
      <c r="H7" s="9">
        <v>1062716.46</v>
      </c>
      <c r="I7" s="7">
        <v>43465</v>
      </c>
      <c r="J7" s="7" t="s">
        <v>10</v>
      </c>
      <c r="L7" s="25"/>
    </row>
    <row r="8" spans="1:12" s="24" customFormat="1" ht="16.5" thickBot="1">
      <c r="A8" s="6" t="s">
        <v>124</v>
      </c>
      <c r="B8" s="8">
        <v>800083573</v>
      </c>
      <c r="C8" s="7" t="s">
        <v>114</v>
      </c>
      <c r="D8" s="8"/>
      <c r="E8" s="37" t="s">
        <v>48</v>
      </c>
      <c r="F8" s="7">
        <v>43276</v>
      </c>
      <c r="G8" s="7">
        <v>43490</v>
      </c>
      <c r="H8" s="9">
        <v>908354.9</v>
      </c>
      <c r="I8" s="7">
        <v>43465</v>
      </c>
      <c r="J8" s="7" t="s">
        <v>10</v>
      </c>
      <c r="L8" s="25"/>
    </row>
    <row r="9" spans="1:10" s="24" customFormat="1" ht="16.5" thickBot="1">
      <c r="A9" s="6"/>
      <c r="B9" s="8"/>
      <c r="C9" s="36"/>
      <c r="D9" s="36"/>
      <c r="E9" s="37"/>
      <c r="F9" s="7"/>
      <c r="G9" s="7"/>
      <c r="H9" s="9"/>
      <c r="I9" s="7"/>
      <c r="J9" s="7"/>
    </row>
    <row r="10" spans="1:10" ht="15.75" thickBot="1">
      <c r="A10" s="6"/>
      <c r="B10" s="8"/>
      <c r="C10" s="36"/>
      <c r="D10" s="36"/>
      <c r="E10" s="37"/>
      <c r="F10" s="7"/>
      <c r="G10" s="28"/>
      <c r="H10" s="9"/>
      <c r="I10" s="7"/>
      <c r="J10" s="7"/>
    </row>
    <row r="11" spans="1:10" ht="15.75" thickBot="1">
      <c r="A11" s="6"/>
      <c r="B11" s="8"/>
      <c r="C11" s="36"/>
      <c r="D11" s="36"/>
      <c r="E11" s="37"/>
      <c r="F11" s="7"/>
      <c r="G11" s="28"/>
      <c r="H11" s="9"/>
      <c r="I11" s="7"/>
      <c r="J11" s="7"/>
    </row>
    <row r="12" spans="1:10" ht="15.75" thickBot="1">
      <c r="A12" s="6"/>
      <c r="B12" s="8"/>
      <c r="C12" s="36"/>
      <c r="D12" s="36"/>
      <c r="E12" s="37"/>
      <c r="F12" s="7"/>
      <c r="G12" s="28"/>
      <c r="H12" s="9"/>
      <c r="I12" s="38"/>
      <c r="J12" s="7"/>
    </row>
    <row r="13" spans="1:10" ht="15.75" thickBot="1">
      <c r="A13" s="6"/>
      <c r="B13" s="8"/>
      <c r="C13" s="36"/>
      <c r="D13" s="36"/>
      <c r="E13" s="37"/>
      <c r="F13" s="7"/>
      <c r="G13" s="28"/>
      <c r="H13" s="9"/>
      <c r="I13" s="38"/>
      <c r="J13" s="7"/>
    </row>
    <row r="14" spans="1:10" ht="15.75" thickBot="1">
      <c r="A14" s="6"/>
      <c r="B14" s="8"/>
      <c r="C14" s="36"/>
      <c r="D14" s="36"/>
      <c r="E14" s="37"/>
      <c r="F14" s="7"/>
      <c r="G14" s="28"/>
      <c r="H14" s="9"/>
      <c r="I14" s="38"/>
      <c r="J14" s="7"/>
    </row>
    <row r="15" spans="1:10" ht="15.75" thickBot="1">
      <c r="A15" s="6"/>
      <c r="B15" s="8"/>
      <c r="C15" s="36"/>
      <c r="D15" s="36"/>
      <c r="E15" s="37"/>
      <c r="F15" s="7"/>
      <c r="G15" s="28"/>
      <c r="H15" s="9"/>
      <c r="I15" s="38"/>
      <c r="J15" s="7"/>
    </row>
    <row r="16" spans="1:10" ht="15.75" thickBot="1">
      <c r="A16" s="6"/>
      <c r="B16" s="8"/>
      <c r="C16" s="36"/>
      <c r="D16" s="36"/>
      <c r="E16" s="37"/>
      <c r="F16" s="7"/>
      <c r="G16" s="7"/>
      <c r="H16" s="9"/>
      <c r="I16" s="38"/>
      <c r="J16" s="7"/>
    </row>
    <row r="17" spans="1:10" ht="15.75" thickBot="1">
      <c r="A17" s="6"/>
      <c r="B17" s="8"/>
      <c r="C17" s="36"/>
      <c r="D17" s="36"/>
      <c r="E17" s="37"/>
      <c r="F17" s="7"/>
      <c r="G17" s="7"/>
      <c r="H17" s="9"/>
      <c r="I17" s="38"/>
      <c r="J17" s="7"/>
    </row>
    <row r="18" spans="1:10" ht="15.75" thickBot="1">
      <c r="A18" s="6"/>
      <c r="B18" s="8"/>
      <c r="C18" s="36"/>
      <c r="D18" s="36"/>
      <c r="E18" s="37"/>
      <c r="F18" s="7"/>
      <c r="G18" s="7"/>
      <c r="H18" s="9"/>
      <c r="I18" s="38"/>
      <c r="J18" s="7"/>
    </row>
    <row r="19" spans="1:10" ht="15.75" thickBot="1">
      <c r="A19" s="6"/>
      <c r="B19" s="8"/>
      <c r="C19" s="36"/>
      <c r="D19" s="36"/>
      <c r="E19" s="37"/>
      <c r="F19" s="7"/>
      <c r="G19" s="7"/>
      <c r="H19" s="9"/>
      <c r="I19" s="38"/>
      <c r="J19" s="7"/>
    </row>
    <row r="20" spans="1:10" ht="15.75" thickBot="1">
      <c r="A20" s="6"/>
      <c r="B20" s="8"/>
      <c r="C20" s="36"/>
      <c r="D20" s="36"/>
      <c r="E20" s="37"/>
      <c r="F20" s="7"/>
      <c r="G20" s="7"/>
      <c r="H20" s="9"/>
      <c r="I20" s="38"/>
      <c r="J20" s="7"/>
    </row>
    <row r="21" spans="1:10" ht="15.75" thickBot="1">
      <c r="A21" s="6"/>
      <c r="B21" s="8"/>
      <c r="C21" s="36"/>
      <c r="D21" s="36"/>
      <c r="E21" s="37"/>
      <c r="F21" s="7"/>
      <c r="G21" s="7"/>
      <c r="H21" s="9"/>
      <c r="I21" s="9"/>
      <c r="J21" s="7"/>
    </row>
    <row r="22" spans="1:10" ht="15.75" thickBot="1">
      <c r="A22" s="6"/>
      <c r="B22" s="8"/>
      <c r="C22" s="36"/>
      <c r="D22" s="36"/>
      <c r="E22" s="6"/>
      <c r="F22" s="7"/>
      <c r="G22" s="7"/>
      <c r="H22" s="9"/>
      <c r="I22" s="9"/>
      <c r="J22" s="7"/>
    </row>
    <row r="23" spans="1:10" ht="15.75" thickBot="1">
      <c r="A23" s="6"/>
      <c r="B23" s="8"/>
      <c r="C23" s="36"/>
      <c r="D23" s="36"/>
      <c r="E23" s="6"/>
      <c r="F23" s="7"/>
      <c r="G23" s="7"/>
      <c r="H23" s="9"/>
      <c r="I23" s="9"/>
      <c r="J23" s="7"/>
    </row>
    <row r="24" spans="1:10" ht="15.75" thickBot="1">
      <c r="A24" s="6"/>
      <c r="B24" s="8"/>
      <c r="C24" s="36"/>
      <c r="D24" s="36"/>
      <c r="E24" s="6"/>
      <c r="F24" s="7"/>
      <c r="G24" s="7"/>
      <c r="H24" s="9"/>
      <c r="I24" s="9"/>
      <c r="J24" s="7"/>
    </row>
    <row r="25" spans="1:10" ht="15.75" thickBot="1">
      <c r="A25" s="6"/>
      <c r="B25" s="8"/>
      <c r="C25" s="36"/>
      <c r="D25" s="36"/>
      <c r="E25" s="6"/>
      <c r="F25" s="7"/>
      <c r="G25" s="7"/>
      <c r="H25" s="9"/>
      <c r="I25" s="9"/>
      <c r="J25" s="7"/>
    </row>
    <row r="26" spans="1:10" ht="15.75" thickBot="1">
      <c r="A26" s="6"/>
      <c r="B26" s="8"/>
      <c r="C26" s="36"/>
      <c r="D26" s="36"/>
      <c r="E26" s="6"/>
      <c r="F26" s="7"/>
      <c r="G26" s="7"/>
      <c r="H26" s="9"/>
      <c r="I26" s="9"/>
      <c r="J26" s="7"/>
    </row>
    <row r="27" spans="1:10" ht="15.75" thickBot="1">
      <c r="A27" s="6"/>
      <c r="B27" s="8"/>
      <c r="C27" s="36"/>
      <c r="D27" s="36"/>
      <c r="E27" s="6"/>
      <c r="F27" s="7"/>
      <c r="G27" s="7"/>
      <c r="H27" s="9"/>
      <c r="I27" s="9"/>
      <c r="J27" s="7"/>
    </row>
    <row r="28" spans="1:10" ht="15.75" thickBot="1">
      <c r="A28" s="6"/>
      <c r="B28" s="8"/>
      <c r="C28" s="36"/>
      <c r="D28" s="36"/>
      <c r="E28" s="6"/>
      <c r="F28" s="7"/>
      <c r="G28" s="7"/>
      <c r="H28" s="9"/>
      <c r="I28" s="9"/>
      <c r="J28" s="7"/>
    </row>
    <row r="29" spans="1:10" ht="15.75" thickBot="1">
      <c r="A29" s="6"/>
      <c r="B29" s="8"/>
      <c r="C29" s="36"/>
      <c r="D29" s="36"/>
      <c r="E29" s="6"/>
      <c r="F29" s="7"/>
      <c r="G29" s="7"/>
      <c r="H29" s="9"/>
      <c r="I29" s="9"/>
      <c r="J29" s="7"/>
    </row>
    <row r="30" spans="1:10" ht="15.75" thickBot="1">
      <c r="A30" s="6"/>
      <c r="B30" s="8"/>
      <c r="C30" s="36"/>
      <c r="D30" s="36"/>
      <c r="E30" s="6"/>
      <c r="F30" s="7"/>
      <c r="G30" s="7"/>
      <c r="H30" s="9"/>
      <c r="I30" s="9"/>
      <c r="J30" s="7"/>
    </row>
    <row r="31" spans="1:10" ht="15.75" thickBot="1">
      <c r="A31" s="6"/>
      <c r="B31" s="8"/>
      <c r="C31" s="36"/>
      <c r="D31" s="36"/>
      <c r="E31" s="6"/>
      <c r="F31" s="7"/>
      <c r="G31" s="7"/>
      <c r="H31" s="9"/>
      <c r="I31" s="9"/>
      <c r="J31" s="7"/>
    </row>
    <row r="32" spans="1:10" ht="15.75" thickBot="1">
      <c r="A32" s="6"/>
      <c r="B32" s="8"/>
      <c r="C32" s="36"/>
      <c r="D32" s="36"/>
      <c r="E32" s="6"/>
      <c r="F32" s="7"/>
      <c r="G32" s="7"/>
      <c r="H32" s="9"/>
      <c r="I32" s="9"/>
      <c r="J32" s="7"/>
    </row>
    <row r="33" spans="1:10" ht="15.75" thickBot="1">
      <c r="A33" s="6"/>
      <c r="B33" s="8"/>
      <c r="C33" s="36"/>
      <c r="D33" s="36"/>
      <c r="E33" s="6"/>
      <c r="F33" s="7"/>
      <c r="G33" s="7"/>
      <c r="H33" s="9"/>
      <c r="I33" s="9"/>
      <c r="J33" s="7"/>
    </row>
    <row r="34" spans="1:10" ht="15.75" thickBot="1">
      <c r="A34" s="6"/>
      <c r="B34" s="8"/>
      <c r="C34" s="36"/>
      <c r="D34" s="36"/>
      <c r="E34" s="6"/>
      <c r="F34" s="7"/>
      <c r="G34" s="7"/>
      <c r="H34" s="9"/>
      <c r="I34" s="9"/>
      <c r="J34" s="7"/>
    </row>
    <row r="35" spans="1:10" ht="15.75" thickBot="1">
      <c r="A35" s="6"/>
      <c r="B35" s="8"/>
      <c r="C35" s="36"/>
      <c r="D35" s="36"/>
      <c r="E35" s="6"/>
      <c r="F35" s="7"/>
      <c r="G35" s="7"/>
      <c r="H35" s="9"/>
      <c r="I35" s="9"/>
      <c r="J35" s="7"/>
    </row>
    <row r="36" spans="1:10" ht="15.75" thickBot="1">
      <c r="A36" s="6"/>
      <c r="B36" s="8"/>
      <c r="C36" s="36"/>
      <c r="D36" s="36"/>
      <c r="E36" s="6"/>
      <c r="F36" s="7"/>
      <c r="G36" s="7"/>
      <c r="H36" s="9"/>
      <c r="I36" s="9"/>
      <c r="J36" s="7"/>
    </row>
    <row r="37" spans="1:10" ht="15.75" thickBot="1">
      <c r="A37" s="6"/>
      <c r="B37" s="8"/>
      <c r="C37" s="36"/>
      <c r="D37" s="36"/>
      <c r="E37" s="6"/>
      <c r="F37" s="7"/>
      <c r="G37" s="7"/>
      <c r="H37" s="9"/>
      <c r="I37" s="9"/>
      <c r="J37" s="7"/>
    </row>
    <row r="38" spans="1:10" ht="15.75" thickBot="1">
      <c r="A38" s="6"/>
      <c r="B38" s="8"/>
      <c r="C38" s="36"/>
      <c r="D38" s="36"/>
      <c r="E38" s="6"/>
      <c r="F38" s="7"/>
      <c r="G38" s="7"/>
      <c r="H38" s="9"/>
      <c r="I38" s="9"/>
      <c r="J38" s="7"/>
    </row>
    <row r="39" spans="1:10" ht="15.75" thickBot="1">
      <c r="A39" s="6"/>
      <c r="B39" s="8"/>
      <c r="C39" s="36"/>
      <c r="D39" s="36"/>
      <c r="E39" s="6"/>
      <c r="F39" s="7"/>
      <c r="G39" s="7"/>
      <c r="H39" s="9"/>
      <c r="I39" s="9"/>
      <c r="J39" s="7"/>
    </row>
    <row r="40" spans="1:10" ht="15.75" thickBot="1">
      <c r="A40" s="6"/>
      <c r="B40" s="8"/>
      <c r="C40" s="36"/>
      <c r="D40" s="36"/>
      <c r="E40" s="6"/>
      <c r="F40" s="7"/>
      <c r="G40" s="7"/>
      <c r="H40" s="9"/>
      <c r="I40" s="9"/>
      <c r="J40" s="7"/>
    </row>
    <row r="41" spans="1:10" ht="15.75" thickBot="1">
      <c r="A41" s="6"/>
      <c r="B41" s="8"/>
      <c r="C41" s="36"/>
      <c r="D41" s="36"/>
      <c r="E41" s="6"/>
      <c r="F41" s="7"/>
      <c r="G41" s="7"/>
      <c r="H41" s="9"/>
      <c r="I41" s="9"/>
      <c r="J41" s="7"/>
    </row>
    <row r="42" spans="1:10" ht="15.75" thickBot="1">
      <c r="A42" s="6"/>
      <c r="B42" s="8"/>
      <c r="C42" s="36"/>
      <c r="D42" s="36"/>
      <c r="E42" s="6"/>
      <c r="F42" s="7"/>
      <c r="G42" s="7"/>
      <c r="H42" s="9"/>
      <c r="I42" s="9"/>
      <c r="J42" s="7"/>
    </row>
    <row r="43" spans="1:10" ht="15.75" thickBot="1">
      <c r="A43" s="6"/>
      <c r="B43" s="8"/>
      <c r="C43" s="36"/>
      <c r="D43" s="36"/>
      <c r="E43" s="6"/>
      <c r="F43" s="7"/>
      <c r="G43" s="7"/>
      <c r="H43" s="9"/>
      <c r="I43" s="9"/>
      <c r="J43" s="7"/>
    </row>
    <row r="44" spans="1:10" ht="15.75" thickBot="1">
      <c r="A44" s="6"/>
      <c r="B44" s="8"/>
      <c r="C44" s="36"/>
      <c r="D44" s="36"/>
      <c r="E44" s="6"/>
      <c r="F44" s="7"/>
      <c r="G44" s="7"/>
      <c r="H44" s="9"/>
      <c r="I44" s="9"/>
      <c r="J44" s="7"/>
    </row>
    <row r="45" spans="1:10" ht="15.75" thickBot="1">
      <c r="A45" s="6"/>
      <c r="B45" s="8"/>
      <c r="C45" s="36"/>
      <c r="D45" s="36"/>
      <c r="E45" s="6"/>
      <c r="F45" s="7"/>
      <c r="G45" s="7"/>
      <c r="H45" s="9"/>
      <c r="I45" s="9"/>
      <c r="J45" s="7"/>
    </row>
    <row r="46" spans="1:10" ht="15.75" thickBot="1">
      <c r="A46" s="6"/>
      <c r="B46" s="8"/>
      <c r="C46" s="36"/>
      <c r="D46" s="36"/>
      <c r="E46" s="6"/>
      <c r="F46" s="7"/>
      <c r="G46" s="7"/>
      <c r="H46" s="9"/>
      <c r="I46" s="9"/>
      <c r="J46" s="7"/>
    </row>
    <row r="47" spans="1:10" ht="15.75" thickBot="1">
      <c r="A47" s="6"/>
      <c r="B47" s="8"/>
      <c r="C47" s="36"/>
      <c r="D47" s="36"/>
      <c r="E47" s="6"/>
      <c r="F47" s="7"/>
      <c r="G47" s="7"/>
      <c r="H47" s="9"/>
      <c r="I47" s="9"/>
      <c r="J47" s="7"/>
    </row>
    <row r="48" spans="1:10" ht="15.75" thickBot="1">
      <c r="A48" s="6"/>
      <c r="B48" s="8"/>
      <c r="C48" s="36"/>
      <c r="D48" s="36"/>
      <c r="E48" s="6"/>
      <c r="F48" s="7"/>
      <c r="G48" s="7"/>
      <c r="H48" s="9"/>
      <c r="I48" s="9"/>
      <c r="J48" s="7"/>
    </row>
    <row r="49" spans="1:10" ht="15.75" thickBot="1">
      <c r="A49" s="6"/>
      <c r="B49" s="8"/>
      <c r="C49" s="36"/>
      <c r="D49" s="36"/>
      <c r="E49" s="6"/>
      <c r="F49" s="7"/>
      <c r="G49" s="7"/>
      <c r="H49" s="9"/>
      <c r="I49" s="9"/>
      <c r="J49" s="7"/>
    </row>
    <row r="50" spans="1:10" ht="15.75" thickBot="1">
      <c r="A50" s="6"/>
      <c r="B50" s="8"/>
      <c r="C50" s="36"/>
      <c r="D50" s="36"/>
      <c r="E50" s="6"/>
      <c r="F50" s="7"/>
      <c r="G50" s="7"/>
      <c r="H50" s="9"/>
      <c r="I50" s="9"/>
      <c r="J50" s="7"/>
    </row>
    <row r="51" spans="1:10" ht="15.75" thickBot="1">
      <c r="A51" s="6"/>
      <c r="B51" s="8"/>
      <c r="C51" s="36"/>
      <c r="D51" s="36"/>
      <c r="E51" s="6"/>
      <c r="F51" s="7"/>
      <c r="G51" s="7"/>
      <c r="H51" s="9"/>
      <c r="I51" s="9"/>
      <c r="J51" s="7"/>
    </row>
    <row r="52" spans="1:10" ht="15.75" thickBot="1">
      <c r="A52" s="6"/>
      <c r="B52" s="8"/>
      <c r="C52" s="36"/>
      <c r="D52" s="36"/>
      <c r="E52" s="6"/>
      <c r="F52" s="7"/>
      <c r="G52" s="7"/>
      <c r="H52" s="9"/>
      <c r="I52" s="9"/>
      <c r="J52" s="7"/>
    </row>
    <row r="53" spans="1:10" ht="15.75" thickBot="1">
      <c r="A53" s="6"/>
      <c r="B53" s="8"/>
      <c r="C53" s="36"/>
      <c r="D53" s="36"/>
      <c r="E53" s="6"/>
      <c r="F53" s="7"/>
      <c r="G53" s="7"/>
      <c r="H53" s="9"/>
      <c r="I53" s="9"/>
      <c r="J53" s="7"/>
    </row>
    <row r="54" spans="1:10" ht="15.75" thickBot="1">
      <c r="A54" s="6"/>
      <c r="B54" s="8"/>
      <c r="C54" s="36"/>
      <c r="D54" s="36"/>
      <c r="E54" s="6"/>
      <c r="F54" s="7"/>
      <c r="G54" s="7"/>
      <c r="H54" s="9"/>
      <c r="I54" s="9"/>
      <c r="J54" s="7"/>
    </row>
    <row r="55" spans="1:10" ht="15.75" thickBot="1">
      <c r="A55" s="6"/>
      <c r="B55" s="8"/>
      <c r="C55" s="36"/>
      <c r="D55" s="36"/>
      <c r="E55" s="6"/>
      <c r="F55" s="7"/>
      <c r="G55" s="7"/>
      <c r="H55" s="9"/>
      <c r="I55" s="9"/>
      <c r="J55" s="7"/>
    </row>
    <row r="56" spans="1:10" ht="15.75" thickBot="1">
      <c r="A56" s="6"/>
      <c r="B56" s="8"/>
      <c r="C56" s="36"/>
      <c r="D56" s="36"/>
      <c r="E56" s="6"/>
      <c r="F56" s="7"/>
      <c r="G56" s="7"/>
      <c r="H56" s="9"/>
      <c r="I56" s="9"/>
      <c r="J56" s="7"/>
    </row>
    <row r="57" spans="1:10" ht="15.75" thickBot="1">
      <c r="A57" s="6"/>
      <c r="B57" s="8"/>
      <c r="C57" s="36"/>
      <c r="D57" s="36"/>
      <c r="E57" s="6"/>
      <c r="F57" s="7"/>
      <c r="G57" s="7"/>
      <c r="H57" s="9"/>
      <c r="I57" s="9"/>
      <c r="J57" s="7"/>
    </row>
    <row r="58" spans="1:10" ht="15.75" thickBot="1">
      <c r="A58" s="6"/>
      <c r="B58" s="8"/>
      <c r="C58" s="36"/>
      <c r="D58" s="36"/>
      <c r="E58" s="6"/>
      <c r="F58" s="7"/>
      <c r="G58" s="7"/>
      <c r="H58" s="9"/>
      <c r="I58" s="9"/>
      <c r="J58" s="7"/>
    </row>
    <row r="59" spans="1:10" ht="15.75" thickBot="1">
      <c r="A59" s="6"/>
      <c r="B59" s="8"/>
      <c r="C59" s="36"/>
      <c r="D59" s="36"/>
      <c r="E59" s="6"/>
      <c r="F59" s="7"/>
      <c r="G59" s="7"/>
      <c r="H59" s="9"/>
      <c r="I59" s="9"/>
      <c r="J59" s="7"/>
    </row>
    <row r="60" spans="1:10" ht="15.75" thickBot="1">
      <c r="A60" s="6"/>
      <c r="B60" s="8"/>
      <c r="C60" s="36"/>
      <c r="D60" s="36"/>
      <c r="E60" s="6"/>
      <c r="F60" s="7"/>
      <c r="G60" s="7"/>
      <c r="H60" s="9"/>
      <c r="I60" s="9"/>
      <c r="J60" s="7"/>
    </row>
    <row r="61" spans="1:10" ht="15.75" thickBot="1">
      <c r="A61" s="6"/>
      <c r="B61" s="8"/>
      <c r="C61" s="36"/>
      <c r="D61" s="36"/>
      <c r="E61" s="6"/>
      <c r="F61" s="7"/>
      <c r="G61" s="7"/>
      <c r="H61" s="9"/>
      <c r="I61" s="9"/>
      <c r="J61" s="7"/>
    </row>
    <row r="62" spans="1:10" ht="15.75" thickBot="1">
      <c r="A62" s="6"/>
      <c r="B62" s="8"/>
      <c r="C62" s="36"/>
      <c r="D62" s="36"/>
      <c r="E62" s="6"/>
      <c r="F62" s="7"/>
      <c r="G62" s="7"/>
      <c r="H62" s="9"/>
      <c r="I62" s="9"/>
      <c r="J62" s="7"/>
    </row>
    <row r="63" spans="1:10" ht="15.75" thickBot="1">
      <c r="A63" s="6"/>
      <c r="B63" s="8"/>
      <c r="C63" s="36"/>
      <c r="D63" s="36"/>
      <c r="E63" s="6"/>
      <c r="F63" s="7"/>
      <c r="G63" s="7"/>
      <c r="H63" s="9"/>
      <c r="I63" s="9"/>
      <c r="J63" s="7"/>
    </row>
    <row r="64" spans="1:10" ht="15.75" thickBot="1">
      <c r="A64" s="6"/>
      <c r="B64" s="8"/>
      <c r="C64" s="36"/>
      <c r="D64" s="36"/>
      <c r="E64" s="6"/>
      <c r="F64" s="7"/>
      <c r="G64" s="7"/>
      <c r="H64" s="9"/>
      <c r="I64" s="9"/>
      <c r="J64" s="7"/>
    </row>
    <row r="65" spans="1:10" ht="15.75" thickBot="1">
      <c r="A65" s="6"/>
      <c r="B65" s="8"/>
      <c r="C65" s="36"/>
      <c r="D65" s="36"/>
      <c r="E65" s="6"/>
      <c r="F65" s="7"/>
      <c r="G65" s="7"/>
      <c r="H65" s="9"/>
      <c r="I65" s="9"/>
      <c r="J65" s="7"/>
    </row>
    <row r="66" spans="1:10" ht="15.75" thickBot="1">
      <c r="A66" s="6"/>
      <c r="B66" s="8"/>
      <c r="C66" s="36"/>
      <c r="D66" s="36"/>
      <c r="E66" s="6"/>
      <c r="F66" s="7"/>
      <c r="G66" s="7"/>
      <c r="H66" s="9"/>
      <c r="I66" s="9"/>
      <c r="J66" s="7"/>
    </row>
    <row r="67" spans="1:10" ht="15.75" thickBot="1">
      <c r="A67" s="6"/>
      <c r="B67" s="8"/>
      <c r="C67" s="36"/>
      <c r="D67" s="36"/>
      <c r="E67" s="6"/>
      <c r="F67" s="7"/>
      <c r="G67" s="7"/>
      <c r="H67" s="9"/>
      <c r="I67" s="9"/>
      <c r="J67" s="7"/>
    </row>
    <row r="68" spans="1:10" ht="15.75" thickBot="1">
      <c r="A68" s="6"/>
      <c r="B68" s="8"/>
      <c r="C68" s="36"/>
      <c r="D68" s="36"/>
      <c r="E68" s="6"/>
      <c r="F68" s="7"/>
      <c r="G68" s="7"/>
      <c r="H68" s="9"/>
      <c r="I68" s="9"/>
      <c r="J68" s="7"/>
    </row>
    <row r="69" spans="1:10" ht="15.75" thickBot="1">
      <c r="A69" s="6"/>
      <c r="B69" s="8"/>
      <c r="C69" s="36"/>
      <c r="D69" s="36"/>
      <c r="E69" s="6"/>
      <c r="F69" s="7"/>
      <c r="G69" s="7"/>
      <c r="H69" s="9"/>
      <c r="I69" s="9"/>
      <c r="J69" s="7"/>
    </row>
    <row r="70" spans="1:10" ht="15.75" thickBot="1">
      <c r="A70" s="6"/>
      <c r="B70" s="8"/>
      <c r="C70" s="36"/>
      <c r="D70" s="36"/>
      <c r="E70" s="6"/>
      <c r="F70" s="7"/>
      <c r="G70" s="7"/>
      <c r="H70" s="9"/>
      <c r="I70" s="9"/>
      <c r="J70" s="7"/>
    </row>
    <row r="71" spans="1:10" ht="15.75" thickBot="1">
      <c r="A71" s="6"/>
      <c r="B71" s="8"/>
      <c r="C71" s="36"/>
      <c r="D71" s="36"/>
      <c r="E71" s="6"/>
      <c r="F71" s="7"/>
      <c r="G71" s="7"/>
      <c r="H71" s="9"/>
      <c r="I71" s="9"/>
      <c r="J71" s="7"/>
    </row>
    <row r="72" spans="1:10" ht="15.75" thickBot="1">
      <c r="A72" s="6"/>
      <c r="B72" s="8"/>
      <c r="C72" s="36"/>
      <c r="D72" s="36"/>
      <c r="E72" s="6"/>
      <c r="F72" s="7"/>
      <c r="G72" s="7"/>
      <c r="H72" s="9"/>
      <c r="I72" s="9"/>
      <c r="J72" s="7"/>
    </row>
    <row r="73" spans="1:10" ht="15.75" thickBot="1">
      <c r="A73" s="6"/>
      <c r="B73" s="8"/>
      <c r="C73" s="36"/>
      <c r="D73" s="36"/>
      <c r="E73" s="6"/>
      <c r="F73" s="7"/>
      <c r="G73" s="7"/>
      <c r="H73" s="9"/>
      <c r="I73" s="9"/>
      <c r="J73" s="7"/>
    </row>
    <row r="74" spans="1:10" ht="15.75" thickBot="1">
      <c r="A74" s="6"/>
      <c r="B74" s="8"/>
      <c r="C74" s="36"/>
      <c r="D74" s="36"/>
      <c r="E74" s="6"/>
      <c r="F74" s="7"/>
      <c r="G74" s="7"/>
      <c r="H74" s="9"/>
      <c r="I74" s="9"/>
      <c r="J74" s="7"/>
    </row>
    <row r="75" spans="1:10" ht="15.75" thickBot="1">
      <c r="A75" s="6"/>
      <c r="B75" s="8"/>
      <c r="C75" s="36"/>
      <c r="D75" s="36"/>
      <c r="E75" s="6"/>
      <c r="F75" s="7"/>
      <c r="G75" s="7"/>
      <c r="H75" s="9"/>
      <c r="I75" s="9"/>
      <c r="J75" s="7"/>
    </row>
    <row r="76" spans="1:10" ht="15.75" thickBot="1">
      <c r="A76" s="6"/>
      <c r="B76" s="8"/>
      <c r="C76" s="36"/>
      <c r="D76" s="36"/>
      <c r="E76" s="6"/>
      <c r="F76" s="7"/>
      <c r="G76" s="7"/>
      <c r="H76" s="9"/>
      <c r="I76" s="9"/>
      <c r="J76" s="7"/>
    </row>
    <row r="77" spans="1:10" ht="15.75" thickBot="1">
      <c r="A77" s="6"/>
      <c r="B77" s="8"/>
      <c r="C77" s="36"/>
      <c r="D77" s="36"/>
      <c r="E77" s="6"/>
      <c r="F77" s="7"/>
      <c r="G77" s="7"/>
      <c r="H77" s="9"/>
      <c r="I77" s="9"/>
      <c r="J77" s="7"/>
    </row>
    <row r="78" spans="1:10" ht="15.75" thickBot="1">
      <c r="A78" s="6"/>
      <c r="B78" s="8"/>
      <c r="C78" s="36"/>
      <c r="D78" s="36"/>
      <c r="E78" s="6"/>
      <c r="F78" s="7"/>
      <c r="G78" s="7"/>
      <c r="H78" s="9"/>
      <c r="I78" s="9"/>
      <c r="J78" s="7"/>
    </row>
    <row r="79" spans="1:10" ht="15.75" thickBot="1">
      <c r="A79" s="6"/>
      <c r="B79" s="8"/>
      <c r="C79" s="36"/>
      <c r="D79" s="36"/>
      <c r="E79" s="6"/>
      <c r="F79" s="7"/>
      <c r="G79" s="7"/>
      <c r="H79" s="9"/>
      <c r="I79" s="9"/>
      <c r="J79" s="7"/>
    </row>
    <row r="80" spans="1:10" ht="15.75" thickBot="1">
      <c r="A80" s="6"/>
      <c r="B80" s="8"/>
      <c r="C80" s="36"/>
      <c r="D80" s="36"/>
      <c r="E80" s="6"/>
      <c r="F80" s="7"/>
      <c r="G80" s="7"/>
      <c r="H80" s="9"/>
      <c r="I80" s="9"/>
      <c r="J80" s="7"/>
    </row>
    <row r="81" spans="1:10" ht="15.75" thickBot="1">
      <c r="A81" s="6"/>
      <c r="B81" s="8"/>
      <c r="C81" s="36"/>
      <c r="D81" s="36"/>
      <c r="E81" s="6"/>
      <c r="F81" s="7"/>
      <c r="G81" s="7"/>
      <c r="H81" s="9"/>
      <c r="I81" s="9"/>
      <c r="J81" s="7"/>
    </row>
    <row r="82" spans="1:10" ht="15.75" thickBot="1">
      <c r="A82" s="6"/>
      <c r="B82" s="8"/>
      <c r="C82" s="36"/>
      <c r="D82" s="36"/>
      <c r="E82" s="6"/>
      <c r="F82" s="7"/>
      <c r="G82" s="7"/>
      <c r="H82" s="9"/>
      <c r="I82" s="9"/>
      <c r="J82" s="7"/>
    </row>
    <row r="83" spans="1:10" ht="15.75" thickBot="1">
      <c r="A83" s="6"/>
      <c r="B83" s="8"/>
      <c r="C83" s="36"/>
      <c r="D83" s="36"/>
      <c r="E83" s="6"/>
      <c r="F83" s="7"/>
      <c r="G83" s="7"/>
      <c r="H83" s="9"/>
      <c r="I83" s="9"/>
      <c r="J83" s="7"/>
    </row>
    <row r="84" spans="1:10" ht="15.75" thickBot="1">
      <c r="A84" s="6"/>
      <c r="B84" s="8"/>
      <c r="C84" s="36"/>
      <c r="D84" s="36"/>
      <c r="E84" s="6"/>
      <c r="F84" s="7"/>
      <c r="G84" s="7"/>
      <c r="H84" s="9"/>
      <c r="I84" s="9"/>
      <c r="J84" s="7"/>
    </row>
    <row r="85" spans="3:10" ht="15.75" thickBot="1">
      <c r="C85" s="36"/>
      <c r="D85" s="36"/>
      <c r="F85" s="7"/>
      <c r="J85" s="7"/>
    </row>
    <row r="86" spans="3:10" ht="15.75" thickBot="1">
      <c r="C86" s="36"/>
      <c r="D86" s="36"/>
      <c r="F86" s="7"/>
      <c r="J86" s="7"/>
    </row>
    <row r="87" spans="3:10" ht="15.75" thickBot="1">
      <c r="C87" s="36"/>
      <c r="D87" s="36"/>
      <c r="F87" s="7"/>
      <c r="J87" s="7"/>
    </row>
    <row r="88" spans="3:10" ht="15.75" thickBot="1">
      <c r="C88" s="36"/>
      <c r="D88" s="36"/>
      <c r="F88" s="7"/>
      <c r="J88" s="7"/>
    </row>
    <row r="89" spans="3:10" ht="15.75" thickBot="1">
      <c r="C89" s="36"/>
      <c r="D89" s="36"/>
      <c r="F89" s="7"/>
      <c r="J89" s="7"/>
    </row>
    <row r="90" spans="3:10" ht="15.75" thickBot="1">
      <c r="C90" s="36"/>
      <c r="D90" s="36"/>
      <c r="J90" s="7"/>
    </row>
    <row r="91" spans="3:10" ht="15.75" thickBot="1">
      <c r="C91" s="36"/>
      <c r="D91" s="36"/>
      <c r="J91" s="7"/>
    </row>
    <row r="92" spans="3:10" ht="15.75" thickBot="1">
      <c r="C92" s="36"/>
      <c r="D92" s="36"/>
      <c r="J92" s="7"/>
    </row>
    <row r="93" spans="3:10" ht="15.75" thickBot="1">
      <c r="C93" s="36"/>
      <c r="D93" s="36"/>
      <c r="J93" s="7"/>
    </row>
    <row r="94" spans="3:10" ht="15.75" thickBot="1">
      <c r="C94" s="36"/>
      <c r="D94" s="36"/>
      <c r="J94" s="7"/>
    </row>
    <row r="95" spans="3:10" ht="15.75" thickBot="1">
      <c r="C95" s="36"/>
      <c r="D95" s="36"/>
      <c r="J95" s="7"/>
    </row>
    <row r="96" spans="3:10" ht="15.75" thickBot="1">
      <c r="C96" s="36"/>
      <c r="D96" s="36"/>
      <c r="J96" s="7"/>
    </row>
    <row r="97" ht="15.75" thickBot="1">
      <c r="J97" s="7"/>
    </row>
    <row r="98" ht="15.75" thickBot="1">
      <c r="J98" s="7"/>
    </row>
    <row r="99" ht="15.75" thickBot="1">
      <c r="J99" s="7"/>
    </row>
    <row r="100" ht="15.75" thickBot="1">
      <c r="J100" s="7"/>
    </row>
    <row r="101" ht="15.75" thickBot="1">
      <c r="J101" s="7"/>
    </row>
    <row r="102" ht="15.75" thickBot="1">
      <c r="J102" s="7"/>
    </row>
    <row r="103" ht="15.75" thickBot="1">
      <c r="J103" s="7"/>
    </row>
    <row r="104" ht="15.75" thickBot="1">
      <c r="J104" s="7"/>
    </row>
    <row r="105" ht="15.75" thickBot="1">
      <c r="J105" s="7"/>
    </row>
    <row r="106" ht="15.75" thickBot="1">
      <c r="J106" s="7"/>
    </row>
    <row r="107" ht="15.75" thickBot="1">
      <c r="J107" s="7"/>
    </row>
    <row r="108" ht="15.75" thickBot="1">
      <c r="J108" s="7"/>
    </row>
    <row r="109" ht="15.75" thickBot="1">
      <c r="J109" s="7"/>
    </row>
    <row r="110" ht="15.75" thickBot="1">
      <c r="J110" s="7"/>
    </row>
    <row r="111" ht="15.75" thickBot="1">
      <c r="J111" s="7"/>
    </row>
    <row r="112" ht="15.75" thickBot="1">
      <c r="J112" s="7"/>
    </row>
    <row r="113" ht="15.75" thickBot="1">
      <c r="J113" s="7"/>
    </row>
    <row r="114" ht="15.75" thickBot="1">
      <c r="J114" s="7"/>
    </row>
    <row r="115" ht="15.75" thickBot="1">
      <c r="J115" s="7"/>
    </row>
    <row r="116" ht="15.75" thickBot="1">
      <c r="J116" s="7"/>
    </row>
    <row r="117" ht="15.75" thickBot="1">
      <c r="J117" s="7"/>
    </row>
    <row r="118" ht="15.75" thickBot="1">
      <c r="J118" s="7"/>
    </row>
    <row r="119" ht="15.75" thickBot="1">
      <c r="J119" s="7"/>
    </row>
    <row r="120" ht="15.75" thickBot="1">
      <c r="J120" s="7"/>
    </row>
    <row r="121" ht="15.75" thickBot="1">
      <c r="J121" s="7"/>
    </row>
    <row r="122" ht="15.75" thickBot="1">
      <c r="J122" s="7"/>
    </row>
    <row r="123" ht="15.75" thickBot="1">
      <c r="J123" s="7"/>
    </row>
    <row r="124" ht="15.75" thickBot="1">
      <c r="J124" s="7"/>
    </row>
    <row r="125" ht="15.75" thickBot="1">
      <c r="J125" s="7"/>
    </row>
    <row r="126" ht="15.75" thickBot="1">
      <c r="J126" s="7"/>
    </row>
    <row r="127" ht="15.75" thickBot="1">
      <c r="J127" s="7"/>
    </row>
    <row r="128" ht="15.75" thickBot="1">
      <c r="J128" s="7"/>
    </row>
    <row r="129" ht="15.75" thickBot="1">
      <c r="J129" s="7"/>
    </row>
    <row r="130" ht="15.75" thickBot="1">
      <c r="J130" s="7"/>
    </row>
    <row r="131" ht="15.75" thickBot="1">
      <c r="J131" s="7"/>
    </row>
    <row r="132" ht="15.75" thickBot="1">
      <c r="J132" s="7"/>
    </row>
    <row r="133" ht="15.75" thickBot="1">
      <c r="J133" s="7"/>
    </row>
    <row r="134" ht="15.75" thickBot="1">
      <c r="J134" s="7"/>
    </row>
    <row r="135" ht="15.75" thickBot="1">
      <c r="J135" s="7"/>
    </row>
    <row r="136" ht="15.75" thickBot="1">
      <c r="J136" s="7"/>
    </row>
    <row r="137" ht="15.75" thickBot="1">
      <c r="J137" s="7"/>
    </row>
    <row r="138" ht="15.75" thickBot="1">
      <c r="J138" s="7"/>
    </row>
    <row r="139" ht="15.75" thickBot="1">
      <c r="J139" s="7"/>
    </row>
    <row r="140" ht="15.75" thickBot="1">
      <c r="J140" s="7"/>
    </row>
    <row r="141" ht="15.75" thickBot="1">
      <c r="J141" s="7"/>
    </row>
    <row r="142" ht="15.75" thickBot="1">
      <c r="J142" s="7"/>
    </row>
    <row r="143" ht="15.75" thickBot="1">
      <c r="J143" s="7"/>
    </row>
    <row r="144" ht="15.75" thickBot="1">
      <c r="J144" s="7"/>
    </row>
    <row r="145" ht="15.75" thickBot="1">
      <c r="J145" s="7"/>
    </row>
    <row r="146" ht="15.75" thickBot="1">
      <c r="J146" s="7"/>
    </row>
    <row r="147" ht="15.75" thickBot="1">
      <c r="J147" s="7"/>
    </row>
    <row r="148" ht="15.75" thickBot="1">
      <c r="J148" s="7"/>
    </row>
    <row r="149" ht="15.75" thickBot="1">
      <c r="J149" s="7"/>
    </row>
    <row r="150" ht="15.75" thickBot="1">
      <c r="J150" s="7"/>
    </row>
    <row r="151" ht="15.75" thickBot="1">
      <c r="J151" s="7"/>
    </row>
    <row r="152" ht="15.75" thickBot="1">
      <c r="J152" s="7"/>
    </row>
    <row r="153" ht="15.75" thickBot="1">
      <c r="J153" s="7"/>
    </row>
    <row r="154" ht="15.75" thickBot="1">
      <c r="J154" s="7"/>
    </row>
    <row r="155" ht="15.75" thickBot="1">
      <c r="J155" s="7"/>
    </row>
    <row r="156" ht="15.75" thickBot="1">
      <c r="J156" s="7"/>
    </row>
    <row r="157" ht="15.75" thickBot="1">
      <c r="J157" s="7"/>
    </row>
    <row r="158" ht="15.75" thickBot="1">
      <c r="J158" s="7"/>
    </row>
    <row r="159" ht="15.75" thickBot="1">
      <c r="J159" s="7"/>
    </row>
    <row r="160" ht="15.75" thickBot="1">
      <c r="J160" s="7"/>
    </row>
    <row r="161" ht="15.75" thickBot="1">
      <c r="J161" s="7"/>
    </row>
  </sheetData>
  <sheetProtection/>
  <autoFilter ref="A5:H5"/>
  <mergeCells count="2">
    <mergeCell ref="A4:H4"/>
    <mergeCell ref="E2:F2"/>
  </mergeCells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7"/>
  <sheetViews>
    <sheetView zoomScalePageLayoutView="0" workbookViewId="0" topLeftCell="A1">
      <selection activeCell="H5" sqref="A5:H5"/>
    </sheetView>
  </sheetViews>
  <sheetFormatPr defaultColWidth="8.8515625" defaultRowHeight="15"/>
  <cols>
    <col min="1" max="1" width="33.421875" style="3" bestFit="1" customWidth="1"/>
    <col min="2" max="2" width="14.28125" style="2" customWidth="1"/>
    <col min="3" max="3" width="17.00390625" style="2" customWidth="1"/>
    <col min="4" max="4" width="22.28125" style="3" customWidth="1"/>
    <col min="5" max="6" width="16.421875" style="3" customWidth="1"/>
    <col min="7" max="7" width="19.7109375" style="3" customWidth="1"/>
    <col min="8" max="8" width="12.421875" style="1" bestFit="1" customWidth="1"/>
    <col min="9" max="16384" width="8.8515625" style="1" customWidth="1"/>
  </cols>
  <sheetData>
    <row r="1" spans="1:8" ht="32.25" customHeight="1">
      <c r="A1" s="10" t="s">
        <v>38</v>
      </c>
      <c r="B1" s="76"/>
      <c r="C1" s="76"/>
      <c r="D1" s="77"/>
      <c r="E1" s="77"/>
      <c r="F1" s="77"/>
      <c r="G1" s="77"/>
      <c r="H1" s="93"/>
    </row>
    <row r="2" spans="1:8" s="4" customFormat="1" ht="18.75">
      <c r="A2" s="78" t="s">
        <v>39</v>
      </c>
      <c r="B2" s="79"/>
      <c r="C2" s="81"/>
      <c r="D2" s="94">
        <f>'Receivables Assigned'!B2</f>
        <v>43496</v>
      </c>
      <c r="E2" s="80"/>
      <c r="F2" s="80"/>
      <c r="G2" s="80"/>
      <c r="H2" s="20"/>
    </row>
    <row r="3" spans="1:8" s="97" customFormat="1" ht="15">
      <c r="A3" s="96"/>
      <c r="B3" s="81"/>
      <c r="C3" s="81"/>
      <c r="D3" s="80"/>
      <c r="E3" s="80"/>
      <c r="F3" s="80"/>
      <c r="G3" s="80"/>
      <c r="H3" s="20"/>
    </row>
    <row r="4" spans="1:256" s="97" customFormat="1" ht="27.75" customHeight="1" thickBot="1">
      <c r="A4" s="126" t="s">
        <v>28</v>
      </c>
      <c r="B4" s="126"/>
      <c r="C4" s="126"/>
      <c r="D4" s="126"/>
      <c r="E4" s="126"/>
      <c r="F4" s="99"/>
      <c r="G4" s="100"/>
      <c r="H4" s="95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  <c r="CJ4" s="98"/>
      <c r="CK4" s="98"/>
      <c r="CL4" s="98"/>
      <c r="CM4" s="98"/>
      <c r="CN4" s="98"/>
      <c r="CO4" s="98"/>
      <c r="CP4" s="98"/>
      <c r="CQ4" s="98"/>
      <c r="CR4" s="98"/>
      <c r="CS4" s="98"/>
      <c r="CT4" s="98"/>
      <c r="CU4" s="98"/>
      <c r="CV4" s="98"/>
      <c r="CW4" s="98"/>
      <c r="CX4" s="98"/>
      <c r="CY4" s="98"/>
      <c r="CZ4" s="98"/>
      <c r="DA4" s="98"/>
      <c r="DB4" s="98"/>
      <c r="DC4" s="98"/>
      <c r="DD4" s="98"/>
      <c r="DE4" s="98"/>
      <c r="DF4" s="98"/>
      <c r="DG4" s="98"/>
      <c r="DH4" s="98"/>
      <c r="DI4" s="98"/>
      <c r="DJ4" s="98"/>
      <c r="DK4" s="98"/>
      <c r="DL4" s="98"/>
      <c r="DM4" s="98"/>
      <c r="DN4" s="98"/>
      <c r="DO4" s="98"/>
      <c r="DP4" s="98"/>
      <c r="DQ4" s="98"/>
      <c r="DR4" s="98"/>
      <c r="DS4" s="98"/>
      <c r="DT4" s="98"/>
      <c r="DU4" s="98"/>
      <c r="DV4" s="98"/>
      <c r="DW4" s="98"/>
      <c r="DX4" s="98"/>
      <c r="DY4" s="98"/>
      <c r="DZ4" s="98"/>
      <c r="EA4" s="98"/>
      <c r="EB4" s="98"/>
      <c r="EC4" s="98"/>
      <c r="ED4" s="98"/>
      <c r="EE4" s="98"/>
      <c r="EF4" s="98"/>
      <c r="EG4" s="98"/>
      <c r="EH4" s="98"/>
      <c r="EI4" s="98"/>
      <c r="EJ4" s="98"/>
      <c r="EK4" s="98"/>
      <c r="EL4" s="98"/>
      <c r="EM4" s="98"/>
      <c r="EN4" s="98"/>
      <c r="EO4" s="98"/>
      <c r="EP4" s="98"/>
      <c r="EQ4" s="98"/>
      <c r="ER4" s="98"/>
      <c r="ES4" s="98"/>
      <c r="ET4" s="98"/>
      <c r="EU4" s="98"/>
      <c r="EV4" s="98"/>
      <c r="EW4" s="98"/>
      <c r="EX4" s="98"/>
      <c r="EY4" s="98"/>
      <c r="EZ4" s="98"/>
      <c r="FA4" s="98"/>
      <c r="FB4" s="98"/>
      <c r="FC4" s="98"/>
      <c r="FD4" s="98"/>
      <c r="FE4" s="98"/>
      <c r="FF4" s="98"/>
      <c r="FG4" s="98"/>
      <c r="FH4" s="98"/>
      <c r="FI4" s="98"/>
      <c r="FJ4" s="98"/>
      <c r="FK4" s="98"/>
      <c r="FL4" s="98"/>
      <c r="FM4" s="98"/>
      <c r="FN4" s="98"/>
      <c r="FO4" s="98"/>
      <c r="FP4" s="98"/>
      <c r="FQ4" s="98"/>
      <c r="FR4" s="98"/>
      <c r="FS4" s="98"/>
      <c r="FT4" s="98"/>
      <c r="FU4" s="98"/>
      <c r="FV4" s="98"/>
      <c r="FW4" s="98"/>
      <c r="FX4" s="98"/>
      <c r="FY4" s="98"/>
      <c r="FZ4" s="98"/>
      <c r="GA4" s="98"/>
      <c r="GB4" s="98"/>
      <c r="GC4" s="98"/>
      <c r="GD4" s="98"/>
      <c r="GE4" s="98"/>
      <c r="GF4" s="98"/>
      <c r="GG4" s="98"/>
      <c r="GH4" s="98"/>
      <c r="GI4" s="98"/>
      <c r="GJ4" s="98"/>
      <c r="GK4" s="98"/>
      <c r="GL4" s="98"/>
      <c r="GM4" s="98"/>
      <c r="GN4" s="98"/>
      <c r="GO4" s="98"/>
      <c r="GP4" s="98"/>
      <c r="GQ4" s="98"/>
      <c r="GR4" s="98"/>
      <c r="GS4" s="98"/>
      <c r="GT4" s="98"/>
      <c r="GU4" s="98"/>
      <c r="GV4" s="98"/>
      <c r="GW4" s="98"/>
      <c r="GX4" s="98"/>
      <c r="GY4" s="98"/>
      <c r="GZ4" s="98"/>
      <c r="HA4" s="98"/>
      <c r="HB4" s="98"/>
      <c r="HC4" s="98"/>
      <c r="HD4" s="98"/>
      <c r="HE4" s="98"/>
      <c r="HF4" s="98"/>
      <c r="HG4" s="98"/>
      <c r="HH4" s="98"/>
      <c r="HI4" s="98"/>
      <c r="HJ4" s="98"/>
      <c r="HK4" s="98"/>
      <c r="HL4" s="98"/>
      <c r="HM4" s="98"/>
      <c r="HN4" s="98"/>
      <c r="HO4" s="98"/>
      <c r="HP4" s="98"/>
      <c r="HQ4" s="98"/>
      <c r="HR4" s="98"/>
      <c r="HS4" s="98"/>
      <c r="HT4" s="98"/>
      <c r="HU4" s="98"/>
      <c r="HV4" s="98"/>
      <c r="HW4" s="98"/>
      <c r="HX4" s="98"/>
      <c r="HY4" s="98"/>
      <c r="HZ4" s="98"/>
      <c r="IA4" s="98"/>
      <c r="IB4" s="98"/>
      <c r="IC4" s="98"/>
      <c r="ID4" s="98"/>
      <c r="IE4" s="98"/>
      <c r="IF4" s="98"/>
      <c r="IG4" s="98"/>
      <c r="IH4" s="98"/>
      <c r="II4" s="98"/>
      <c r="IJ4" s="98"/>
      <c r="IK4" s="98"/>
      <c r="IL4" s="98"/>
      <c r="IM4" s="98"/>
      <c r="IN4" s="98"/>
      <c r="IO4" s="98"/>
      <c r="IP4" s="98"/>
      <c r="IQ4" s="98"/>
      <c r="IR4" s="98"/>
      <c r="IS4" s="98"/>
      <c r="IT4" s="98"/>
      <c r="IU4" s="98"/>
      <c r="IV4" s="98"/>
    </row>
    <row r="5" spans="1:256" s="97" customFormat="1" ht="57.75" thickBot="1">
      <c r="A5" s="138" t="s">
        <v>13</v>
      </c>
      <c r="B5" s="139" t="s">
        <v>43</v>
      </c>
      <c r="C5" s="139" t="s">
        <v>24</v>
      </c>
      <c r="D5" s="139" t="s">
        <v>17</v>
      </c>
      <c r="E5" s="139" t="s">
        <v>26</v>
      </c>
      <c r="F5" s="139" t="s">
        <v>27</v>
      </c>
      <c r="G5" s="139" t="s">
        <v>25</v>
      </c>
      <c r="H5" s="140" t="s">
        <v>23</v>
      </c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K5" s="98"/>
      <c r="CL5" s="98"/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98"/>
      <c r="DB5" s="98"/>
      <c r="DC5" s="98"/>
      <c r="DD5" s="98"/>
      <c r="DE5" s="98"/>
      <c r="DF5" s="98"/>
      <c r="DG5" s="98"/>
      <c r="DH5" s="98"/>
      <c r="DI5" s="98"/>
      <c r="DJ5" s="98"/>
      <c r="DK5" s="98"/>
      <c r="DL5" s="98"/>
      <c r="DM5" s="98"/>
      <c r="DN5" s="98"/>
      <c r="DO5" s="98"/>
      <c r="DP5" s="98"/>
      <c r="DQ5" s="98"/>
      <c r="DR5" s="98"/>
      <c r="DS5" s="98"/>
      <c r="DT5" s="98"/>
      <c r="DU5" s="98"/>
      <c r="DV5" s="98"/>
      <c r="DW5" s="98"/>
      <c r="DX5" s="98"/>
      <c r="DY5" s="98"/>
      <c r="DZ5" s="98"/>
      <c r="EA5" s="98"/>
      <c r="EB5" s="98"/>
      <c r="EC5" s="98"/>
      <c r="ED5" s="98"/>
      <c r="EE5" s="98"/>
      <c r="EF5" s="98"/>
      <c r="EG5" s="98"/>
      <c r="EH5" s="98"/>
      <c r="EI5" s="98"/>
      <c r="EJ5" s="98"/>
      <c r="EK5" s="98"/>
      <c r="EL5" s="98"/>
      <c r="EM5" s="98"/>
      <c r="EN5" s="98"/>
      <c r="EO5" s="98"/>
      <c r="EP5" s="98"/>
      <c r="EQ5" s="98"/>
      <c r="ER5" s="98"/>
      <c r="ES5" s="98"/>
      <c r="ET5" s="98"/>
      <c r="EU5" s="98"/>
      <c r="EV5" s="98"/>
      <c r="EW5" s="98"/>
      <c r="EX5" s="98"/>
      <c r="EY5" s="98"/>
      <c r="EZ5" s="98"/>
      <c r="FA5" s="98"/>
      <c r="FB5" s="98"/>
      <c r="FC5" s="98"/>
      <c r="FD5" s="98"/>
      <c r="FE5" s="98"/>
      <c r="FF5" s="98"/>
      <c r="FG5" s="98"/>
      <c r="FH5" s="98"/>
      <c r="FI5" s="98"/>
      <c r="FJ5" s="98"/>
      <c r="FK5" s="98"/>
      <c r="FL5" s="98"/>
      <c r="FM5" s="98"/>
      <c r="FN5" s="98"/>
      <c r="FO5" s="98"/>
      <c r="FP5" s="98"/>
      <c r="FQ5" s="98"/>
      <c r="FR5" s="98"/>
      <c r="FS5" s="98"/>
      <c r="FT5" s="98"/>
      <c r="FU5" s="98"/>
      <c r="FV5" s="98"/>
      <c r="FW5" s="98"/>
      <c r="FX5" s="98"/>
      <c r="FY5" s="98"/>
      <c r="FZ5" s="98"/>
      <c r="GA5" s="98"/>
      <c r="GB5" s="98"/>
      <c r="GC5" s="98"/>
      <c r="GD5" s="98"/>
      <c r="GE5" s="98"/>
      <c r="GF5" s="98"/>
      <c r="GG5" s="98"/>
      <c r="GH5" s="98"/>
      <c r="GI5" s="98"/>
      <c r="GJ5" s="98"/>
      <c r="GK5" s="98"/>
      <c r="GL5" s="98"/>
      <c r="GM5" s="98"/>
      <c r="GN5" s="98"/>
      <c r="GO5" s="98"/>
      <c r="GP5" s="98"/>
      <c r="GQ5" s="98"/>
      <c r="GR5" s="98"/>
      <c r="GS5" s="98"/>
      <c r="GT5" s="98"/>
      <c r="GU5" s="98"/>
      <c r="GV5" s="98"/>
      <c r="GW5" s="98"/>
      <c r="GX5" s="98"/>
      <c r="GY5" s="98"/>
      <c r="GZ5" s="98"/>
      <c r="HA5" s="98"/>
      <c r="HB5" s="98"/>
      <c r="HC5" s="98"/>
      <c r="HD5" s="98"/>
      <c r="HE5" s="98"/>
      <c r="HF5" s="98"/>
      <c r="HG5" s="98"/>
      <c r="HH5" s="98"/>
      <c r="HI5" s="98"/>
      <c r="HJ5" s="98"/>
      <c r="HK5" s="98"/>
      <c r="HL5" s="98"/>
      <c r="HM5" s="98"/>
      <c r="HN5" s="98"/>
      <c r="HO5" s="98"/>
      <c r="HP5" s="98"/>
      <c r="HQ5" s="98"/>
      <c r="HR5" s="98"/>
      <c r="HS5" s="98"/>
      <c r="HT5" s="98"/>
      <c r="HU5" s="98"/>
      <c r="HV5" s="98"/>
      <c r="HW5" s="98"/>
      <c r="HX5" s="98"/>
      <c r="HY5" s="98"/>
      <c r="HZ5" s="98"/>
      <c r="IA5" s="98"/>
      <c r="IB5" s="98"/>
      <c r="IC5" s="98"/>
      <c r="ID5" s="98"/>
      <c r="IE5" s="98"/>
      <c r="IF5" s="98"/>
      <c r="IG5" s="98"/>
      <c r="IH5" s="98"/>
      <c r="II5" s="98"/>
      <c r="IJ5" s="98"/>
      <c r="IK5" s="98"/>
      <c r="IL5" s="98"/>
      <c r="IM5" s="98"/>
      <c r="IN5" s="98"/>
      <c r="IO5" s="98"/>
      <c r="IP5" s="98"/>
      <c r="IQ5" s="98"/>
      <c r="IR5" s="98"/>
      <c r="IS5" s="98"/>
      <c r="IT5" s="98"/>
      <c r="IU5" s="98"/>
      <c r="IV5" s="98"/>
    </row>
    <row r="6" spans="1:8" ht="15.75" thickBot="1">
      <c r="A6" s="23" t="s">
        <v>99</v>
      </c>
      <c r="B6" s="29">
        <v>800031162</v>
      </c>
      <c r="C6" s="35"/>
      <c r="D6" s="35" t="s">
        <v>48</v>
      </c>
      <c r="E6" s="28">
        <v>43465</v>
      </c>
      <c r="F6" s="26">
        <v>158113.08</v>
      </c>
      <c r="G6" s="27">
        <v>42716</v>
      </c>
      <c r="H6" s="28" t="s">
        <v>35</v>
      </c>
    </row>
    <row r="7" spans="1:8" ht="15.75" thickBot="1">
      <c r="A7" s="23" t="s">
        <v>100</v>
      </c>
      <c r="B7" s="29">
        <v>800031163</v>
      </c>
      <c r="C7" s="35"/>
      <c r="D7" s="35" t="s">
        <v>48</v>
      </c>
      <c r="E7" s="28">
        <v>43465</v>
      </c>
      <c r="F7" s="26">
        <v>1646848.09</v>
      </c>
      <c r="G7" s="27">
        <v>42716</v>
      </c>
      <c r="H7" s="28" t="s">
        <v>35</v>
      </c>
    </row>
    <row r="8" spans="1:8" ht="15.75" thickBot="1">
      <c r="A8" s="23" t="s">
        <v>101</v>
      </c>
      <c r="B8" s="29">
        <v>800052597</v>
      </c>
      <c r="C8" s="35"/>
      <c r="D8" s="35" t="s">
        <v>45</v>
      </c>
      <c r="E8" s="28">
        <v>43455</v>
      </c>
      <c r="F8" s="26">
        <v>116.66</v>
      </c>
      <c r="G8" s="27">
        <v>42880</v>
      </c>
      <c r="H8" s="28" t="s">
        <v>35</v>
      </c>
    </row>
    <row r="9" spans="1:8" ht="15.75" thickBot="1">
      <c r="A9" s="23" t="s">
        <v>102</v>
      </c>
      <c r="B9" s="29">
        <v>800023203</v>
      </c>
      <c r="C9" s="35"/>
      <c r="D9" s="35" t="s">
        <v>103</v>
      </c>
      <c r="E9" s="28">
        <v>43455</v>
      </c>
      <c r="F9" s="26">
        <v>7.93</v>
      </c>
      <c r="G9" s="27">
        <v>43363</v>
      </c>
      <c r="H9" s="28" t="s">
        <v>10</v>
      </c>
    </row>
    <row r="10" spans="1:8" ht="15.75" thickBot="1">
      <c r="A10" s="23" t="s">
        <v>102</v>
      </c>
      <c r="B10" s="29">
        <v>800011900</v>
      </c>
      <c r="C10" s="35"/>
      <c r="D10" s="35" t="str">
        <f>D9</f>
        <v>Supreme Court</v>
      </c>
      <c r="E10" s="28">
        <v>43461</v>
      </c>
      <c r="F10" s="26">
        <v>1094.04</v>
      </c>
      <c r="G10" s="27">
        <v>42913</v>
      </c>
      <c r="H10" s="28" t="s">
        <v>35</v>
      </c>
    </row>
    <row r="11" spans="1:8" ht="15.75" thickBot="1">
      <c r="A11" s="23" t="s">
        <v>102</v>
      </c>
      <c r="B11" s="29">
        <v>800030130</v>
      </c>
      <c r="C11" s="35"/>
      <c r="D11" s="35" t="s">
        <v>45</v>
      </c>
      <c r="E11" s="28">
        <v>43461</v>
      </c>
      <c r="F11" s="26">
        <v>38162.05</v>
      </c>
      <c r="G11" s="27">
        <v>42534</v>
      </c>
      <c r="H11" s="28" t="s">
        <v>35</v>
      </c>
    </row>
    <row r="12" spans="1:8" ht="15.75" thickBot="1">
      <c r="A12" s="23" t="s">
        <v>102</v>
      </c>
      <c r="B12" s="29">
        <v>800030131</v>
      </c>
      <c r="C12" s="35"/>
      <c r="D12" s="35" t="s">
        <v>45</v>
      </c>
      <c r="E12" s="28">
        <f>E11</f>
        <v>43461</v>
      </c>
      <c r="F12" s="26">
        <v>23500.35</v>
      </c>
      <c r="G12" s="27">
        <v>42534</v>
      </c>
      <c r="H12" s="28" t="s">
        <v>35</v>
      </c>
    </row>
    <row r="13" spans="1:8" ht="15.75" thickBot="1">
      <c r="A13" s="23" t="s">
        <v>102</v>
      </c>
      <c r="B13" s="29">
        <v>800030132</v>
      </c>
      <c r="C13" s="35"/>
      <c r="D13" s="35" t="s">
        <v>45</v>
      </c>
      <c r="E13" s="28">
        <v>43461</v>
      </c>
      <c r="F13" s="26">
        <v>6873.06</v>
      </c>
      <c r="G13" s="27">
        <v>42534</v>
      </c>
      <c r="H13" s="28" t="s">
        <v>35</v>
      </c>
    </row>
    <row r="14" spans="1:8" ht="15.75" thickBot="1">
      <c r="A14" s="23" t="s">
        <v>104</v>
      </c>
      <c r="B14" s="29">
        <v>800117480</v>
      </c>
      <c r="C14" s="35"/>
      <c r="D14" s="35" t="s">
        <v>45</v>
      </c>
      <c r="E14" s="28">
        <v>43455</v>
      </c>
      <c r="F14" s="26">
        <v>184.86</v>
      </c>
      <c r="G14" s="27">
        <v>42674</v>
      </c>
      <c r="H14" s="28" t="s">
        <v>35</v>
      </c>
    </row>
    <row r="15" spans="1:8" ht="15.75" thickBot="1">
      <c r="A15" s="23" t="s">
        <v>105</v>
      </c>
      <c r="B15" s="29">
        <v>800049714</v>
      </c>
      <c r="C15" s="35"/>
      <c r="D15" s="35" t="s">
        <v>106</v>
      </c>
      <c r="E15" s="28">
        <v>43455</v>
      </c>
      <c r="F15" s="26">
        <v>109.55</v>
      </c>
      <c r="G15" s="27">
        <v>42710</v>
      </c>
      <c r="H15" s="28" t="s">
        <v>35</v>
      </c>
    </row>
    <row r="16" spans="1:8" ht="15.75" thickBot="1">
      <c r="A16" s="23" t="s">
        <v>105</v>
      </c>
      <c r="B16" s="29">
        <v>800049715</v>
      </c>
      <c r="C16" s="35"/>
      <c r="D16" s="35" t="s">
        <v>106</v>
      </c>
      <c r="E16" s="28">
        <f>E15</f>
        <v>43455</v>
      </c>
      <c r="F16" s="26">
        <v>107.05</v>
      </c>
      <c r="G16" s="27">
        <f>G15</f>
        <v>42710</v>
      </c>
      <c r="H16" s="28" t="s">
        <v>35</v>
      </c>
    </row>
    <row r="17" spans="1:8" ht="15.75" thickBot="1">
      <c r="A17" s="23" t="s">
        <v>105</v>
      </c>
      <c r="B17" s="29">
        <v>800049716</v>
      </c>
      <c r="C17" s="8"/>
      <c r="D17" s="35" t="s">
        <v>106</v>
      </c>
      <c r="E17" s="28">
        <f aca="true" t="shared" si="0" ref="E17:E28">E16</f>
        <v>43455</v>
      </c>
      <c r="F17" s="26">
        <v>49.17</v>
      </c>
      <c r="G17" s="27">
        <f aca="true" t="shared" si="1" ref="G17:G28">G16</f>
        <v>42710</v>
      </c>
      <c r="H17" s="28" t="s">
        <v>35</v>
      </c>
    </row>
    <row r="18" spans="1:8" ht="15.75" thickBot="1">
      <c r="A18" s="23" t="s">
        <v>105</v>
      </c>
      <c r="B18" s="29">
        <v>800049979</v>
      </c>
      <c r="C18" s="8"/>
      <c r="D18" s="35" t="s">
        <v>106</v>
      </c>
      <c r="E18" s="28">
        <f t="shared" si="0"/>
        <v>43455</v>
      </c>
      <c r="F18" s="26">
        <v>189.37</v>
      </c>
      <c r="G18" s="27">
        <f t="shared" si="1"/>
        <v>42710</v>
      </c>
      <c r="H18" s="28" t="s">
        <v>35</v>
      </c>
    </row>
    <row r="19" spans="1:8" ht="15.75" thickBot="1">
      <c r="A19" s="23" t="s">
        <v>105</v>
      </c>
      <c r="B19" s="29">
        <v>800049980</v>
      </c>
      <c r="C19" s="8"/>
      <c r="D19" s="35" t="s">
        <v>106</v>
      </c>
      <c r="E19" s="28">
        <f t="shared" si="0"/>
        <v>43455</v>
      </c>
      <c r="F19" s="26">
        <v>216.02</v>
      </c>
      <c r="G19" s="27">
        <f t="shared" si="1"/>
        <v>42710</v>
      </c>
      <c r="H19" s="28" t="s">
        <v>35</v>
      </c>
    </row>
    <row r="20" spans="1:8" ht="15.75" thickBot="1">
      <c r="A20" s="23" t="s">
        <v>105</v>
      </c>
      <c r="B20" s="29">
        <v>800049981</v>
      </c>
      <c r="C20" s="8"/>
      <c r="D20" s="35" t="s">
        <v>106</v>
      </c>
      <c r="E20" s="28">
        <f t="shared" si="0"/>
        <v>43455</v>
      </c>
      <c r="F20" s="26">
        <v>213.74</v>
      </c>
      <c r="G20" s="27">
        <f t="shared" si="1"/>
        <v>42710</v>
      </c>
      <c r="H20" s="28" t="s">
        <v>35</v>
      </c>
    </row>
    <row r="21" spans="1:8" ht="15.75" thickBot="1">
      <c r="A21" s="23" t="s">
        <v>105</v>
      </c>
      <c r="B21" s="29">
        <v>800049982</v>
      </c>
      <c r="C21" s="8"/>
      <c r="D21" s="35" t="s">
        <v>106</v>
      </c>
      <c r="E21" s="28">
        <f t="shared" si="0"/>
        <v>43455</v>
      </c>
      <c r="F21" s="26">
        <v>161.81</v>
      </c>
      <c r="G21" s="27">
        <f t="shared" si="1"/>
        <v>42710</v>
      </c>
      <c r="H21" s="28" t="s">
        <v>35</v>
      </c>
    </row>
    <row r="22" spans="1:8" ht="15.75" thickBot="1">
      <c r="A22" s="23" t="s">
        <v>105</v>
      </c>
      <c r="B22" s="29">
        <v>800049983</v>
      </c>
      <c r="C22" s="8"/>
      <c r="D22" s="35" t="s">
        <v>106</v>
      </c>
      <c r="E22" s="28">
        <f t="shared" si="0"/>
        <v>43455</v>
      </c>
      <c r="F22" s="26">
        <v>95.84</v>
      </c>
      <c r="G22" s="27">
        <f t="shared" si="1"/>
        <v>42710</v>
      </c>
      <c r="H22" s="28" t="s">
        <v>35</v>
      </c>
    </row>
    <row r="23" spans="1:8" ht="15.75" thickBot="1">
      <c r="A23" s="23" t="s">
        <v>105</v>
      </c>
      <c r="B23" s="29">
        <v>800049984</v>
      </c>
      <c r="C23" s="8"/>
      <c r="D23" s="35" t="s">
        <v>106</v>
      </c>
      <c r="E23" s="28">
        <f t="shared" si="0"/>
        <v>43455</v>
      </c>
      <c r="F23" s="26">
        <v>440.03</v>
      </c>
      <c r="G23" s="27">
        <f t="shared" si="1"/>
        <v>42710</v>
      </c>
      <c r="H23" s="28" t="s">
        <v>35</v>
      </c>
    </row>
    <row r="24" spans="1:8" ht="15.75" thickBot="1">
      <c r="A24" s="23" t="s">
        <v>105</v>
      </c>
      <c r="B24" s="29">
        <v>800052869</v>
      </c>
      <c r="C24" s="8"/>
      <c r="D24" s="35" t="s">
        <v>106</v>
      </c>
      <c r="E24" s="28">
        <f t="shared" si="0"/>
        <v>43455</v>
      </c>
      <c r="F24" s="26">
        <v>150.92</v>
      </c>
      <c r="G24" s="27">
        <f t="shared" si="1"/>
        <v>42710</v>
      </c>
      <c r="H24" s="28" t="s">
        <v>35</v>
      </c>
    </row>
    <row r="25" spans="1:8" ht="15.75" thickBot="1">
      <c r="A25" s="23" t="s">
        <v>105</v>
      </c>
      <c r="B25" s="29">
        <v>800052870</v>
      </c>
      <c r="C25" s="8"/>
      <c r="D25" s="35" t="s">
        <v>106</v>
      </c>
      <c r="E25" s="28">
        <f t="shared" si="0"/>
        <v>43455</v>
      </c>
      <c r="F25" s="26">
        <v>178.42</v>
      </c>
      <c r="G25" s="27">
        <f t="shared" si="1"/>
        <v>42710</v>
      </c>
      <c r="H25" s="28" t="s">
        <v>35</v>
      </c>
    </row>
    <row r="26" spans="1:8" ht="15.75" thickBot="1">
      <c r="A26" s="23" t="s">
        <v>105</v>
      </c>
      <c r="B26" s="29">
        <v>800052873</v>
      </c>
      <c r="C26" s="8"/>
      <c r="D26" s="35" t="s">
        <v>106</v>
      </c>
      <c r="E26" s="28">
        <f t="shared" si="0"/>
        <v>43455</v>
      </c>
      <c r="F26" s="26">
        <v>232.84</v>
      </c>
      <c r="G26" s="27">
        <f t="shared" si="1"/>
        <v>42710</v>
      </c>
      <c r="H26" s="28" t="s">
        <v>35</v>
      </c>
    </row>
    <row r="27" spans="1:8" ht="15.75" thickBot="1">
      <c r="A27" s="23" t="s">
        <v>105</v>
      </c>
      <c r="B27" s="29">
        <v>800052874</v>
      </c>
      <c r="C27" s="8"/>
      <c r="D27" s="35" t="s">
        <v>106</v>
      </c>
      <c r="E27" s="28">
        <f t="shared" si="0"/>
        <v>43455</v>
      </c>
      <c r="F27" s="26">
        <v>530.19</v>
      </c>
      <c r="G27" s="27">
        <f t="shared" si="1"/>
        <v>42710</v>
      </c>
      <c r="H27" s="28" t="s">
        <v>35</v>
      </c>
    </row>
    <row r="28" spans="1:8" ht="15.75" thickBot="1">
      <c r="A28" s="23" t="s">
        <v>105</v>
      </c>
      <c r="B28" s="29">
        <v>800052879</v>
      </c>
      <c r="C28" s="8"/>
      <c r="D28" s="35" t="s">
        <v>106</v>
      </c>
      <c r="E28" s="28">
        <f t="shared" si="0"/>
        <v>43455</v>
      </c>
      <c r="F28" s="26">
        <v>216.29</v>
      </c>
      <c r="G28" s="27">
        <f t="shared" si="1"/>
        <v>42710</v>
      </c>
      <c r="H28" s="28" t="s">
        <v>35</v>
      </c>
    </row>
    <row r="29" spans="1:8" ht="15.75" thickBot="1">
      <c r="A29" s="23" t="s">
        <v>107</v>
      </c>
      <c r="B29" s="29">
        <v>800030076</v>
      </c>
      <c r="C29" s="8"/>
      <c r="D29" s="35" t="s">
        <v>45</v>
      </c>
      <c r="E29" s="28">
        <v>43461</v>
      </c>
      <c r="F29" s="26">
        <v>2029.54</v>
      </c>
      <c r="G29" s="27" t="s">
        <v>108</v>
      </c>
      <c r="H29" s="28" t="s">
        <v>35</v>
      </c>
    </row>
    <row r="30" spans="1:8" ht="15.75" thickBot="1">
      <c r="A30" s="23" t="s">
        <v>109</v>
      </c>
      <c r="B30" s="29">
        <v>800030092</v>
      </c>
      <c r="C30" s="8"/>
      <c r="D30" s="35" t="s">
        <v>45</v>
      </c>
      <c r="E30" s="28">
        <f>E29</f>
        <v>43461</v>
      </c>
      <c r="F30" s="26">
        <v>4291.39</v>
      </c>
      <c r="G30" s="27" t="s">
        <v>108</v>
      </c>
      <c r="H30" s="28" t="s">
        <v>35</v>
      </c>
    </row>
    <row r="31" spans="1:8" ht="15.75" thickBot="1">
      <c r="A31" s="23" t="str">
        <f>A30</f>
        <v>Cusumano &amp; Sons</v>
      </c>
      <c r="B31" s="29">
        <v>800030093</v>
      </c>
      <c r="C31" s="8"/>
      <c r="D31" s="35" t="s">
        <v>45</v>
      </c>
      <c r="E31" s="28">
        <f>E30</f>
        <v>43461</v>
      </c>
      <c r="F31" s="26">
        <v>5014.67</v>
      </c>
      <c r="G31" s="27" t="s">
        <v>108</v>
      </c>
      <c r="H31" s="28" t="s">
        <v>35</v>
      </c>
    </row>
    <row r="32" spans="1:8" ht="15.75" thickBot="1">
      <c r="A32" s="23" t="str">
        <f>A31</f>
        <v>Cusumano &amp; Sons</v>
      </c>
      <c r="B32" s="29">
        <v>800030094</v>
      </c>
      <c r="C32" s="8"/>
      <c r="D32" s="35" t="s">
        <v>45</v>
      </c>
      <c r="E32" s="28">
        <f>E31</f>
        <v>43461</v>
      </c>
      <c r="F32" s="26">
        <v>5416.39</v>
      </c>
      <c r="G32" s="27" t="s">
        <v>108</v>
      </c>
      <c r="H32" s="28" t="s">
        <v>35</v>
      </c>
    </row>
    <row r="33" spans="1:8" ht="15.75" thickBot="1">
      <c r="A33" s="23" t="str">
        <f>A32</f>
        <v>Cusumano &amp; Sons</v>
      </c>
      <c r="B33" s="29">
        <v>800030095</v>
      </c>
      <c r="C33" s="8"/>
      <c r="D33" s="35" t="s">
        <v>45</v>
      </c>
      <c r="E33" s="28">
        <f>E32</f>
        <v>43461</v>
      </c>
      <c r="F33" s="26">
        <v>4220.74</v>
      </c>
      <c r="G33" s="27" t="s">
        <v>108</v>
      </c>
      <c r="H33" s="28" t="s">
        <v>35</v>
      </c>
    </row>
    <row r="34" spans="1:8" ht="15.75" thickBot="1">
      <c r="A34" s="23" t="str">
        <f>A33</f>
        <v>Cusumano &amp; Sons</v>
      </c>
      <c r="B34" s="29">
        <v>800030096</v>
      </c>
      <c r="C34" s="8"/>
      <c r="D34" s="35" t="s">
        <v>45</v>
      </c>
      <c r="E34" s="28">
        <f>E33</f>
        <v>43461</v>
      </c>
      <c r="F34" s="26">
        <v>5880.62</v>
      </c>
      <c r="G34" s="27" t="s">
        <v>108</v>
      </c>
      <c r="H34" s="28" t="s">
        <v>35</v>
      </c>
    </row>
    <row r="35" spans="1:8" ht="15.75" thickBot="1">
      <c r="A35" s="23" t="str">
        <f>A34</f>
        <v>Cusumano &amp; Sons</v>
      </c>
      <c r="B35" s="29">
        <v>800030097</v>
      </c>
      <c r="C35" s="8"/>
      <c r="D35" s="35" t="s">
        <v>45</v>
      </c>
      <c r="E35" s="28">
        <f>E34</f>
        <v>43461</v>
      </c>
      <c r="F35" s="26">
        <v>1204.43</v>
      </c>
      <c r="G35" s="27" t="s">
        <v>108</v>
      </c>
      <c r="H35" s="28" t="s">
        <v>35</v>
      </c>
    </row>
    <row r="36" spans="1:8" ht="15.75" thickBot="1">
      <c r="A36" s="23" t="s">
        <v>127</v>
      </c>
      <c r="B36" s="29">
        <v>800117729</v>
      </c>
      <c r="C36" s="8"/>
      <c r="D36" s="35" t="s">
        <v>126</v>
      </c>
      <c r="E36" s="28">
        <v>43465</v>
      </c>
      <c r="F36" s="26">
        <v>7398.33</v>
      </c>
      <c r="G36" s="27">
        <v>43235</v>
      </c>
      <c r="H36" s="28" t="s">
        <v>35</v>
      </c>
    </row>
    <row r="37" spans="1:8" ht="15.75" thickBot="1">
      <c r="A37" s="23" t="s">
        <v>127</v>
      </c>
      <c r="B37" s="29">
        <v>800117725</v>
      </c>
      <c r="C37" s="8"/>
      <c r="D37" s="35" t="s">
        <v>126</v>
      </c>
      <c r="E37" s="28">
        <v>43465</v>
      </c>
      <c r="F37" s="26">
        <v>16616.87</v>
      </c>
      <c r="G37" s="27">
        <v>43255</v>
      </c>
      <c r="H37" s="28" t="s">
        <v>35</v>
      </c>
    </row>
    <row r="38" spans="1:8" ht="15.75" thickBot="1">
      <c r="A38" s="6"/>
      <c r="B38" s="8"/>
      <c r="C38" s="8"/>
      <c r="D38" s="6"/>
      <c r="E38" s="7"/>
      <c r="F38" s="7"/>
      <c r="G38" s="9"/>
      <c r="H38" s="7"/>
    </row>
    <row r="39" spans="1:8" ht="15.75" thickBot="1">
      <c r="A39" s="6"/>
      <c r="B39" s="8"/>
      <c r="C39" s="8"/>
      <c r="D39" s="6"/>
      <c r="E39" s="7"/>
      <c r="F39" s="7"/>
      <c r="G39" s="9"/>
      <c r="H39" s="7"/>
    </row>
    <row r="40" spans="1:8" ht="15.75" thickBot="1">
      <c r="A40" s="6"/>
      <c r="B40" s="8"/>
      <c r="C40" s="8"/>
      <c r="D40" s="6"/>
      <c r="E40" s="7"/>
      <c r="F40" s="7"/>
      <c r="G40" s="9"/>
      <c r="H40" s="7"/>
    </row>
    <row r="41" spans="1:8" ht="15.75" thickBot="1">
      <c r="A41" s="6"/>
      <c r="B41" s="8"/>
      <c r="C41" s="8"/>
      <c r="D41" s="6"/>
      <c r="E41" s="7"/>
      <c r="F41" s="7"/>
      <c r="G41" s="9"/>
      <c r="H41" s="7"/>
    </row>
    <row r="42" spans="1:8" ht="15.75" thickBot="1">
      <c r="A42" s="6"/>
      <c r="B42" s="8"/>
      <c r="C42" s="8"/>
      <c r="D42" s="6"/>
      <c r="E42" s="7"/>
      <c r="F42" s="7"/>
      <c r="G42" s="9"/>
      <c r="H42" s="7"/>
    </row>
    <row r="43" spans="1:8" ht="15.75" thickBot="1">
      <c r="A43" s="6"/>
      <c r="B43" s="8"/>
      <c r="C43" s="8"/>
      <c r="D43" s="6"/>
      <c r="E43" s="7"/>
      <c r="F43" s="7"/>
      <c r="G43" s="9"/>
      <c r="H43" s="7"/>
    </row>
    <row r="44" spans="1:8" ht="15.75" thickBot="1">
      <c r="A44" s="6"/>
      <c r="B44" s="8"/>
      <c r="C44" s="8"/>
      <c r="D44" s="6"/>
      <c r="E44" s="7"/>
      <c r="F44" s="7"/>
      <c r="G44" s="9"/>
      <c r="H44" s="7"/>
    </row>
    <row r="45" spans="1:8" ht="15.75" thickBot="1">
      <c r="A45" s="6"/>
      <c r="B45" s="8"/>
      <c r="C45" s="8"/>
      <c r="D45" s="6"/>
      <c r="E45" s="7"/>
      <c r="F45" s="7"/>
      <c r="G45" s="9"/>
      <c r="H45" s="7"/>
    </row>
    <row r="46" spans="1:8" ht="15.75" thickBot="1">
      <c r="A46" s="6"/>
      <c r="B46" s="8"/>
      <c r="C46" s="8"/>
      <c r="D46" s="6"/>
      <c r="E46" s="7"/>
      <c r="F46" s="7"/>
      <c r="G46" s="9"/>
      <c r="H46" s="7"/>
    </row>
    <row r="47" spans="1:8" ht="15.75" thickBot="1">
      <c r="A47" s="6"/>
      <c r="B47" s="8"/>
      <c r="C47" s="8"/>
      <c r="D47" s="6"/>
      <c r="E47" s="7"/>
      <c r="F47" s="7"/>
      <c r="G47" s="9"/>
      <c r="H47" s="7"/>
    </row>
    <row r="48" spans="1:8" ht="15.75" thickBot="1">
      <c r="A48" s="6"/>
      <c r="B48" s="8"/>
      <c r="C48" s="8"/>
      <c r="D48" s="6"/>
      <c r="E48" s="7"/>
      <c r="F48" s="7"/>
      <c r="G48" s="9"/>
      <c r="H48" s="7"/>
    </row>
    <row r="49" spans="1:8" ht="15.75" thickBot="1">
      <c r="A49" s="6"/>
      <c r="B49" s="8"/>
      <c r="C49" s="8"/>
      <c r="D49" s="6"/>
      <c r="E49" s="7"/>
      <c r="F49" s="7"/>
      <c r="G49" s="9"/>
      <c r="H49" s="7"/>
    </row>
    <row r="50" spans="1:8" ht="15.75" thickBot="1">
      <c r="A50" s="6"/>
      <c r="B50" s="8"/>
      <c r="C50" s="8"/>
      <c r="D50" s="6"/>
      <c r="E50" s="7"/>
      <c r="F50" s="7"/>
      <c r="G50" s="9"/>
      <c r="H50" s="7"/>
    </row>
    <row r="51" spans="1:8" ht="15.75" thickBot="1">
      <c r="A51" s="6"/>
      <c r="B51" s="8"/>
      <c r="C51" s="8"/>
      <c r="D51" s="6"/>
      <c r="E51" s="7"/>
      <c r="F51" s="7"/>
      <c r="G51" s="9"/>
      <c r="H51" s="7"/>
    </row>
    <row r="52" spans="1:8" ht="15.75" thickBot="1">
      <c r="A52" s="6"/>
      <c r="B52" s="8"/>
      <c r="C52" s="8"/>
      <c r="D52" s="6"/>
      <c r="E52" s="7"/>
      <c r="F52" s="7"/>
      <c r="G52" s="9"/>
      <c r="H52" s="7"/>
    </row>
    <row r="53" spans="1:8" ht="15.75" thickBot="1">
      <c r="A53" s="6"/>
      <c r="B53" s="8"/>
      <c r="C53" s="8"/>
      <c r="D53" s="6"/>
      <c r="E53" s="7"/>
      <c r="F53" s="7"/>
      <c r="G53" s="9"/>
      <c r="H53" s="7"/>
    </row>
    <row r="54" spans="1:8" ht="15.75" thickBot="1">
      <c r="A54" s="6"/>
      <c r="B54" s="8"/>
      <c r="C54" s="8"/>
      <c r="D54" s="6"/>
      <c r="E54" s="7"/>
      <c r="F54" s="7"/>
      <c r="G54" s="9"/>
      <c r="H54" s="7"/>
    </row>
    <row r="55" spans="1:8" ht="15.75" thickBot="1">
      <c r="A55" s="6"/>
      <c r="B55" s="8"/>
      <c r="C55" s="8"/>
      <c r="D55" s="6"/>
      <c r="E55" s="7"/>
      <c r="F55" s="7"/>
      <c r="G55" s="9"/>
      <c r="H55" s="7"/>
    </row>
    <row r="56" spans="1:8" ht="15.75" thickBot="1">
      <c r="A56" s="6"/>
      <c r="B56" s="8"/>
      <c r="C56" s="8"/>
      <c r="D56" s="6"/>
      <c r="E56" s="7"/>
      <c r="F56" s="7"/>
      <c r="G56" s="9"/>
      <c r="H56" s="7"/>
    </row>
    <row r="57" spans="1:8" ht="15.75" thickBot="1">
      <c r="A57" s="6"/>
      <c r="B57" s="8"/>
      <c r="C57" s="8"/>
      <c r="D57" s="6"/>
      <c r="E57" s="7"/>
      <c r="F57" s="7"/>
      <c r="G57" s="9"/>
      <c r="H57" s="7"/>
    </row>
    <row r="58" spans="1:8" ht="15.75" thickBot="1">
      <c r="A58" s="6"/>
      <c r="B58" s="8"/>
      <c r="C58" s="8"/>
      <c r="D58" s="6"/>
      <c r="E58" s="7"/>
      <c r="F58" s="7"/>
      <c r="G58" s="9"/>
      <c r="H58" s="7"/>
    </row>
    <row r="59" spans="1:8" ht="15.75" thickBot="1">
      <c r="A59" s="6"/>
      <c r="B59" s="8"/>
      <c r="C59" s="8"/>
      <c r="D59" s="6"/>
      <c r="E59" s="7"/>
      <c r="F59" s="7"/>
      <c r="G59" s="9"/>
      <c r="H59" s="7"/>
    </row>
    <row r="60" spans="1:8" ht="15.75" thickBot="1">
      <c r="A60" s="6"/>
      <c r="B60" s="8"/>
      <c r="C60" s="8"/>
      <c r="D60" s="6"/>
      <c r="E60" s="7"/>
      <c r="F60" s="7"/>
      <c r="G60" s="9"/>
      <c r="H60" s="7"/>
    </row>
    <row r="61" spans="1:8" ht="15.75" thickBot="1">
      <c r="A61" s="6"/>
      <c r="B61" s="8"/>
      <c r="C61" s="8"/>
      <c r="D61" s="6"/>
      <c r="E61" s="7"/>
      <c r="F61" s="7"/>
      <c r="G61" s="9"/>
      <c r="H61" s="7"/>
    </row>
    <row r="62" spans="1:8" ht="15.75" thickBot="1">
      <c r="A62" s="6"/>
      <c r="B62" s="8"/>
      <c r="C62" s="8"/>
      <c r="D62" s="6"/>
      <c r="E62" s="7"/>
      <c r="F62" s="7"/>
      <c r="G62" s="9"/>
      <c r="H62" s="7"/>
    </row>
    <row r="63" spans="1:8" ht="15.75" thickBot="1">
      <c r="A63" s="6"/>
      <c r="B63" s="8"/>
      <c r="C63" s="8"/>
      <c r="D63" s="6"/>
      <c r="E63" s="7"/>
      <c r="F63" s="7"/>
      <c r="G63" s="9"/>
      <c r="H63" s="7"/>
    </row>
    <row r="64" spans="1:8" ht="15.75" thickBot="1">
      <c r="A64" s="6"/>
      <c r="B64" s="8"/>
      <c r="C64" s="8"/>
      <c r="D64" s="6"/>
      <c r="E64" s="7"/>
      <c r="F64" s="7"/>
      <c r="G64" s="9"/>
      <c r="H64" s="7"/>
    </row>
    <row r="65" spans="1:8" ht="15.75" thickBot="1">
      <c r="A65" s="6"/>
      <c r="B65" s="8"/>
      <c r="C65" s="8"/>
      <c r="D65" s="6"/>
      <c r="E65" s="7"/>
      <c r="F65" s="7"/>
      <c r="G65" s="9"/>
      <c r="H65" s="7"/>
    </row>
    <row r="66" spans="1:8" ht="15.75" thickBot="1">
      <c r="A66" s="6"/>
      <c r="B66" s="8"/>
      <c r="C66" s="8"/>
      <c r="D66" s="6"/>
      <c r="E66" s="7"/>
      <c r="F66" s="7"/>
      <c r="G66" s="9"/>
      <c r="H66" s="7"/>
    </row>
    <row r="67" spans="1:8" ht="15.75" thickBot="1">
      <c r="A67" s="6"/>
      <c r="B67" s="8"/>
      <c r="C67" s="8"/>
      <c r="D67" s="6"/>
      <c r="E67" s="7"/>
      <c r="F67" s="7"/>
      <c r="G67" s="9"/>
      <c r="H67" s="7"/>
    </row>
    <row r="68" spans="1:8" ht="15.75" thickBot="1">
      <c r="A68" s="6"/>
      <c r="B68" s="8"/>
      <c r="C68" s="8"/>
      <c r="D68" s="6"/>
      <c r="E68" s="7"/>
      <c r="F68" s="7"/>
      <c r="G68" s="9"/>
      <c r="H68" s="7"/>
    </row>
    <row r="69" spans="1:8" ht="15.75" thickBot="1">
      <c r="A69" s="6"/>
      <c r="B69" s="8"/>
      <c r="C69" s="8"/>
      <c r="D69" s="6"/>
      <c r="E69" s="7"/>
      <c r="F69" s="7"/>
      <c r="G69" s="9"/>
      <c r="H69" s="7"/>
    </row>
    <row r="70" spans="1:8" ht="15.75" thickBot="1">
      <c r="A70" s="6"/>
      <c r="B70" s="8"/>
      <c r="C70" s="8"/>
      <c r="D70" s="6"/>
      <c r="E70" s="7"/>
      <c r="F70" s="7"/>
      <c r="G70" s="9"/>
      <c r="H70" s="7"/>
    </row>
    <row r="71" spans="1:8" ht="15.75" thickBot="1">
      <c r="A71" s="6"/>
      <c r="B71" s="8"/>
      <c r="C71" s="8"/>
      <c r="D71" s="6"/>
      <c r="E71" s="7"/>
      <c r="F71" s="7"/>
      <c r="G71" s="9"/>
      <c r="H71" s="7"/>
    </row>
    <row r="72" spans="1:8" ht="15.75" thickBot="1">
      <c r="A72" s="6"/>
      <c r="B72" s="8"/>
      <c r="C72" s="8"/>
      <c r="D72" s="6"/>
      <c r="E72" s="7"/>
      <c r="F72" s="7"/>
      <c r="G72" s="9"/>
      <c r="H72" s="7"/>
    </row>
    <row r="73" spans="1:8" ht="15.75" thickBot="1">
      <c r="A73" s="6"/>
      <c r="B73" s="8"/>
      <c r="C73" s="8"/>
      <c r="D73" s="6"/>
      <c r="E73" s="7"/>
      <c r="F73" s="7"/>
      <c r="G73" s="9"/>
      <c r="H73" s="7"/>
    </row>
    <row r="74" spans="1:8" ht="15.75" thickBot="1">
      <c r="A74" s="6"/>
      <c r="B74" s="8"/>
      <c r="C74" s="8"/>
      <c r="D74" s="6"/>
      <c r="E74" s="7"/>
      <c r="F74" s="7"/>
      <c r="G74" s="9"/>
      <c r="H74" s="7"/>
    </row>
    <row r="75" spans="1:8" ht="15.75" thickBot="1">
      <c r="A75" s="6"/>
      <c r="B75" s="8"/>
      <c r="C75" s="8"/>
      <c r="D75" s="6"/>
      <c r="E75" s="7"/>
      <c r="F75" s="7"/>
      <c r="G75" s="9"/>
      <c r="H75" s="7"/>
    </row>
    <row r="76" spans="1:8" ht="15.75" thickBot="1">
      <c r="A76" s="6"/>
      <c r="B76" s="8"/>
      <c r="C76" s="8"/>
      <c r="D76" s="6"/>
      <c r="E76" s="7"/>
      <c r="F76" s="7"/>
      <c r="G76" s="9"/>
      <c r="H76" s="7"/>
    </row>
    <row r="77" spans="1:8" ht="15.75" thickBot="1">
      <c r="A77" s="6"/>
      <c r="B77" s="8"/>
      <c r="C77" s="8"/>
      <c r="D77" s="6"/>
      <c r="E77" s="7"/>
      <c r="F77" s="7"/>
      <c r="G77" s="9"/>
      <c r="H77" s="7"/>
    </row>
    <row r="78" spans="1:8" ht="15.75" thickBot="1">
      <c r="A78" s="6"/>
      <c r="B78" s="8"/>
      <c r="C78" s="8"/>
      <c r="D78" s="6"/>
      <c r="E78" s="7"/>
      <c r="F78" s="7"/>
      <c r="G78" s="9"/>
      <c r="H78" s="7"/>
    </row>
    <row r="79" spans="1:8" ht="15.75" thickBot="1">
      <c r="A79" s="6"/>
      <c r="B79" s="8"/>
      <c r="C79" s="8"/>
      <c r="D79" s="6"/>
      <c r="E79" s="7"/>
      <c r="F79" s="7"/>
      <c r="G79" s="9"/>
      <c r="H79" s="7"/>
    </row>
    <row r="80" spans="1:8" ht="15.75" thickBot="1">
      <c r="A80" s="6"/>
      <c r="B80" s="8"/>
      <c r="C80" s="8"/>
      <c r="D80" s="6"/>
      <c r="E80" s="7"/>
      <c r="F80" s="7"/>
      <c r="G80" s="9"/>
      <c r="H80" s="7"/>
    </row>
    <row r="81" spans="1:8" ht="15.75" thickBot="1">
      <c r="A81" s="6"/>
      <c r="B81" s="8"/>
      <c r="C81" s="8"/>
      <c r="D81" s="6"/>
      <c r="E81" s="7"/>
      <c r="F81" s="7"/>
      <c r="G81" s="9"/>
      <c r="H81" s="7"/>
    </row>
    <row r="82" spans="1:8" ht="15.75" thickBot="1">
      <c r="A82" s="6"/>
      <c r="B82" s="8"/>
      <c r="C82" s="8"/>
      <c r="D82" s="6"/>
      <c r="E82" s="7"/>
      <c r="F82" s="7"/>
      <c r="G82" s="9"/>
      <c r="H82" s="7"/>
    </row>
    <row r="83" spans="1:8" ht="15.75" thickBot="1">
      <c r="A83" s="6"/>
      <c r="B83" s="8"/>
      <c r="C83" s="8"/>
      <c r="D83" s="6"/>
      <c r="E83" s="7"/>
      <c r="F83" s="7"/>
      <c r="G83" s="9"/>
      <c r="H83" s="7"/>
    </row>
    <row r="84" spans="1:8" ht="15.75" thickBot="1">
      <c r="A84" s="6"/>
      <c r="B84" s="8"/>
      <c r="C84" s="8"/>
      <c r="D84" s="6"/>
      <c r="E84" s="7"/>
      <c r="F84" s="7"/>
      <c r="G84" s="9"/>
      <c r="H84" s="7"/>
    </row>
    <row r="85" spans="1:8" ht="15.75" thickBot="1">
      <c r="A85" s="6"/>
      <c r="B85" s="8"/>
      <c r="C85" s="8"/>
      <c r="D85" s="6"/>
      <c r="E85" s="7"/>
      <c r="F85" s="7"/>
      <c r="G85" s="9"/>
      <c r="H85" s="7"/>
    </row>
    <row r="86" spans="1:8" ht="15.75" thickBot="1">
      <c r="A86" s="6"/>
      <c r="B86" s="8"/>
      <c r="C86" s="8"/>
      <c r="D86" s="6"/>
      <c r="E86" s="7"/>
      <c r="F86" s="7"/>
      <c r="G86" s="9"/>
      <c r="H86" s="7"/>
    </row>
    <row r="87" spans="1:8" ht="15.75" thickBot="1">
      <c r="A87" s="6"/>
      <c r="B87" s="8"/>
      <c r="C87" s="8"/>
      <c r="D87" s="6"/>
      <c r="E87" s="7"/>
      <c r="F87" s="7"/>
      <c r="G87" s="9"/>
      <c r="H87" s="7"/>
    </row>
    <row r="88" spans="1:8" ht="15.75" thickBot="1">
      <c r="A88" s="6"/>
      <c r="B88" s="8"/>
      <c r="C88" s="8"/>
      <c r="D88" s="6"/>
      <c r="E88" s="7"/>
      <c r="F88" s="7"/>
      <c r="G88" s="9"/>
      <c r="H88" s="7"/>
    </row>
    <row r="89" spans="1:8" ht="15.75" thickBot="1">
      <c r="A89" s="6"/>
      <c r="B89" s="8"/>
      <c r="C89" s="8"/>
      <c r="D89" s="6"/>
      <c r="E89" s="7"/>
      <c r="F89" s="7"/>
      <c r="G89" s="9"/>
      <c r="H89" s="7"/>
    </row>
    <row r="90" spans="1:8" ht="15.75" thickBot="1">
      <c r="A90" s="6"/>
      <c r="B90" s="8"/>
      <c r="C90" s="8"/>
      <c r="D90" s="6"/>
      <c r="E90" s="7"/>
      <c r="F90" s="7"/>
      <c r="G90" s="9"/>
      <c r="H90" s="7"/>
    </row>
    <row r="91" ht="15.75" thickBot="1">
      <c r="H91" s="7"/>
    </row>
    <row r="92" ht="15.75" thickBot="1">
      <c r="H92" s="7"/>
    </row>
    <row r="93" ht="15.75" thickBot="1">
      <c r="H93" s="7"/>
    </row>
    <row r="94" ht="15.75" thickBot="1">
      <c r="H94" s="7"/>
    </row>
    <row r="95" ht="15.75" thickBot="1">
      <c r="H95" s="7"/>
    </row>
    <row r="96" ht="15.75" thickBot="1">
      <c r="H96" s="7"/>
    </row>
    <row r="97" ht="15.75" thickBot="1">
      <c r="H97" s="7"/>
    </row>
    <row r="98" ht="15.75" thickBot="1">
      <c r="H98" s="7"/>
    </row>
    <row r="99" ht="15.75" thickBot="1">
      <c r="H99" s="7"/>
    </row>
    <row r="100" ht="15.75" thickBot="1">
      <c r="H100" s="7"/>
    </row>
    <row r="101" ht="15.75" thickBot="1">
      <c r="H101" s="7"/>
    </row>
    <row r="102" ht="15.75" thickBot="1">
      <c r="H102" s="7"/>
    </row>
    <row r="103" ht="15.75" thickBot="1">
      <c r="H103" s="7"/>
    </row>
    <row r="104" ht="15.75" thickBot="1">
      <c r="H104" s="7"/>
    </row>
    <row r="105" ht="15.75" thickBot="1">
      <c r="H105" s="7"/>
    </row>
    <row r="106" ht="15.75" thickBot="1">
      <c r="H106" s="7"/>
    </row>
    <row r="107" ht="15.75" thickBot="1">
      <c r="H107" s="7"/>
    </row>
    <row r="108" ht="15.75" thickBot="1">
      <c r="H108" s="7"/>
    </row>
    <row r="109" ht="15.75" thickBot="1">
      <c r="H109" s="7"/>
    </row>
    <row r="110" ht="15.75" thickBot="1">
      <c r="H110" s="7"/>
    </row>
    <row r="111" ht="15.75" thickBot="1">
      <c r="H111" s="7"/>
    </row>
    <row r="112" ht="15.75" thickBot="1">
      <c r="H112" s="7"/>
    </row>
    <row r="113" ht="15.75" thickBot="1">
      <c r="H113" s="7"/>
    </row>
    <row r="114" ht="15.75" thickBot="1">
      <c r="H114" s="7"/>
    </row>
    <row r="115" ht="15.75" thickBot="1">
      <c r="H115" s="7"/>
    </row>
    <row r="116" ht="15.75" thickBot="1">
      <c r="H116" s="7"/>
    </row>
    <row r="117" ht="15.75" thickBot="1">
      <c r="H117" s="7"/>
    </row>
    <row r="118" ht="15.75" thickBot="1">
      <c r="H118" s="7"/>
    </row>
    <row r="119" ht="15.75" thickBot="1">
      <c r="H119" s="7"/>
    </row>
    <row r="120" ht="15.75" thickBot="1">
      <c r="H120" s="7"/>
    </row>
    <row r="121" ht="15.75" thickBot="1">
      <c r="H121" s="7"/>
    </row>
    <row r="122" ht="15.75" thickBot="1">
      <c r="H122" s="7"/>
    </row>
    <row r="123" ht="15.75" thickBot="1">
      <c r="H123" s="7"/>
    </row>
    <row r="124" ht="15.75" thickBot="1">
      <c r="H124" s="7"/>
    </row>
    <row r="125" ht="15.75" thickBot="1">
      <c r="H125" s="7"/>
    </row>
    <row r="126" ht="15.75" thickBot="1">
      <c r="H126" s="7"/>
    </row>
    <row r="127" ht="15.75" thickBot="1">
      <c r="H127" s="7"/>
    </row>
    <row r="128" ht="15.75" thickBot="1">
      <c r="H128" s="7"/>
    </row>
    <row r="129" ht="15.75" thickBot="1">
      <c r="H129" s="7"/>
    </row>
    <row r="130" ht="15.75" thickBot="1">
      <c r="H130" s="7"/>
    </row>
    <row r="131" ht="15.75" thickBot="1">
      <c r="H131" s="7"/>
    </row>
    <row r="132" ht="15.75" thickBot="1">
      <c r="H132" s="7"/>
    </row>
    <row r="133" ht="15.75" thickBot="1">
      <c r="H133" s="7"/>
    </row>
    <row r="134" ht="15.75" thickBot="1">
      <c r="H134" s="7"/>
    </row>
    <row r="135" ht="15.75" thickBot="1">
      <c r="H135" s="7"/>
    </row>
    <row r="136" ht="15.75" thickBot="1">
      <c r="H136" s="7"/>
    </row>
    <row r="137" ht="15.75" thickBot="1">
      <c r="H137" s="7"/>
    </row>
    <row r="138" ht="15.75" thickBot="1">
      <c r="H138" s="7"/>
    </row>
    <row r="139" ht="15.75" thickBot="1">
      <c r="H139" s="7"/>
    </row>
    <row r="140" ht="15.75" thickBot="1">
      <c r="H140" s="7"/>
    </row>
    <row r="141" ht="15.75" thickBot="1">
      <c r="H141" s="7"/>
    </row>
    <row r="142" ht="15.75" thickBot="1">
      <c r="H142" s="7"/>
    </row>
    <row r="143" ht="15.75" thickBot="1">
      <c r="H143" s="7"/>
    </row>
    <row r="144" ht="15.75" thickBot="1">
      <c r="H144" s="7"/>
    </row>
    <row r="145" ht="15.75" thickBot="1">
      <c r="H145" s="7"/>
    </row>
    <row r="146" ht="15.75" thickBot="1">
      <c r="H146" s="7"/>
    </row>
    <row r="147" ht="15.75" thickBot="1">
      <c r="H147" s="7"/>
    </row>
    <row r="148" ht="15.75" thickBot="1">
      <c r="H148" s="7"/>
    </row>
    <row r="149" ht="15.75" thickBot="1">
      <c r="H149" s="7"/>
    </row>
    <row r="150" ht="15.75" thickBot="1">
      <c r="H150" s="7"/>
    </row>
    <row r="151" ht="15.75" thickBot="1">
      <c r="H151" s="7"/>
    </row>
    <row r="152" ht="15.75" thickBot="1">
      <c r="H152" s="7"/>
    </row>
    <row r="153" ht="15.75" thickBot="1">
      <c r="H153" s="7"/>
    </row>
    <row r="154" ht="15.75" thickBot="1">
      <c r="H154" s="7"/>
    </row>
    <row r="155" ht="15.75" thickBot="1">
      <c r="H155" s="7"/>
    </row>
    <row r="156" ht="15.75" thickBot="1">
      <c r="H156" s="7"/>
    </row>
    <row r="157" ht="15.75" thickBot="1">
      <c r="H157" s="7"/>
    </row>
    <row r="158" ht="15.75" thickBot="1">
      <c r="H158" s="7"/>
    </row>
    <row r="159" ht="15.75" thickBot="1">
      <c r="H159" s="7"/>
    </row>
    <row r="160" ht="15.75" thickBot="1">
      <c r="H160" s="7"/>
    </row>
    <row r="161" ht="15.75" thickBot="1">
      <c r="H161" s="7"/>
    </row>
    <row r="162" ht="15.75" thickBot="1">
      <c r="H162" s="7"/>
    </row>
    <row r="163" ht="15.75" thickBot="1">
      <c r="H163" s="7"/>
    </row>
    <row r="164" ht="15.75" thickBot="1">
      <c r="H164" s="7"/>
    </row>
    <row r="165" ht="15.75" thickBot="1">
      <c r="H165" s="7"/>
    </row>
    <row r="166" ht="15.75" thickBot="1">
      <c r="H166" s="7"/>
    </row>
    <row r="167" ht="15.75" thickBot="1">
      <c r="H167" s="7"/>
    </row>
  </sheetData>
  <sheetProtection/>
  <mergeCells count="1"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G19" sqref="C6:G19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8.421875" style="1" customWidth="1"/>
    <col min="4" max="4" width="11.00390625" style="1" bestFit="1" customWidth="1"/>
    <col min="5" max="5" width="15.00390625" style="1" bestFit="1" customWidth="1"/>
    <col min="6" max="6" width="10.421875" style="1" bestFit="1" customWidth="1"/>
    <col min="7" max="7" width="16.00390625" style="1" bestFit="1" customWidth="1"/>
    <col min="8" max="16384" width="8.8515625" style="1" customWidth="1"/>
  </cols>
  <sheetData>
    <row r="1" spans="1:8" ht="32.25" customHeight="1">
      <c r="A1" s="10" t="s">
        <v>38</v>
      </c>
      <c r="B1" s="76"/>
      <c r="C1" s="77"/>
      <c r="D1" s="77"/>
      <c r="E1" s="76"/>
      <c r="F1" s="76"/>
      <c r="G1" s="77"/>
      <c r="H1" s="20"/>
    </row>
    <row r="2" spans="1:8" ht="18.75" customHeight="1">
      <c r="A2" s="78" t="s">
        <v>39</v>
      </c>
      <c r="B2" s="79"/>
      <c r="C2" s="80"/>
      <c r="D2" s="91">
        <f>'Receivables Assigned'!B2</f>
        <v>43496</v>
      </c>
      <c r="E2" s="92"/>
      <c r="F2" s="92"/>
      <c r="G2" s="80"/>
      <c r="H2" s="20"/>
    </row>
    <row r="4" spans="2:3" ht="18.75">
      <c r="B4" s="11" t="s">
        <v>11</v>
      </c>
      <c r="C4" s="11"/>
    </row>
    <row r="5" ht="5.25" customHeight="1">
      <c r="B5" s="12"/>
    </row>
    <row r="6" spans="2:7" s="5" customFormat="1" ht="42.75">
      <c r="B6" s="13" t="s">
        <v>30</v>
      </c>
      <c r="C6" s="141">
        <f>SUM('State Penalty Payments'!F6:F35)</f>
        <v>1905849.1400000004</v>
      </c>
      <c r="D6" s="97"/>
      <c r="E6" s="97"/>
      <c r="F6" s="97"/>
      <c r="G6" s="97"/>
    </row>
    <row r="7" spans="2:7" ht="15">
      <c r="B7" s="14"/>
      <c r="C7" s="20"/>
      <c r="D7" s="20"/>
      <c r="E7" s="20"/>
      <c r="F7" s="20"/>
      <c r="G7" s="20"/>
    </row>
    <row r="8" spans="2:7" ht="28.5">
      <c r="B8" s="13" t="s">
        <v>34</v>
      </c>
      <c r="C8" s="141">
        <f>81099104.13+C6</f>
        <v>83004953.27</v>
      </c>
      <c r="D8" s="20"/>
      <c r="E8" s="20"/>
      <c r="F8" s="20"/>
      <c r="G8" s="20"/>
    </row>
    <row r="9" spans="2:7" s="15" customFormat="1" ht="15">
      <c r="B9" s="16"/>
      <c r="C9" s="142"/>
      <c r="D9" s="143"/>
      <c r="E9" s="143"/>
      <c r="F9" s="143"/>
      <c r="G9" s="143"/>
    </row>
    <row r="10" spans="2:7" ht="28.5">
      <c r="B10" s="13" t="s">
        <v>31</v>
      </c>
      <c r="C10" s="144">
        <v>18067857.15</v>
      </c>
      <c r="D10" s="20"/>
      <c r="E10" s="20"/>
      <c r="F10" s="20"/>
      <c r="G10" s="20"/>
    </row>
    <row r="11" spans="2:7" s="15" customFormat="1" ht="15">
      <c r="B11" s="16"/>
      <c r="C11" s="142"/>
      <c r="D11" s="143"/>
      <c r="E11" s="143"/>
      <c r="F11" s="143"/>
      <c r="G11" s="143"/>
    </row>
    <row r="12" spans="2:7" s="5" customFormat="1" ht="42.75">
      <c r="B12" s="13" t="s">
        <v>32</v>
      </c>
      <c r="C12" s="145">
        <v>0</v>
      </c>
      <c r="D12" s="97"/>
      <c r="E12" s="97"/>
      <c r="F12" s="97"/>
      <c r="G12" s="97"/>
    </row>
    <row r="13" spans="2:7" ht="15">
      <c r="B13" s="14"/>
      <c r="C13" s="20"/>
      <c r="D13" s="20"/>
      <c r="E13" s="20"/>
      <c r="F13" s="20"/>
      <c r="G13" s="20"/>
    </row>
    <row r="14" spans="2:7" s="5" customFormat="1" ht="32.25" customHeight="1">
      <c r="B14" s="13" t="s">
        <v>33</v>
      </c>
      <c r="C14" s="145">
        <v>0</v>
      </c>
      <c r="D14" s="97"/>
      <c r="E14" s="97"/>
      <c r="F14" s="97"/>
      <c r="G14" s="97"/>
    </row>
    <row r="15" spans="2:7" ht="15">
      <c r="B15" s="14"/>
      <c r="C15" s="20"/>
      <c r="D15" s="146"/>
      <c r="E15" s="146"/>
      <c r="F15" s="146"/>
      <c r="G15" s="146"/>
    </row>
    <row r="16" spans="2:7" s="5" customFormat="1" ht="32.25" customHeight="1">
      <c r="B16" s="13" t="s">
        <v>29</v>
      </c>
      <c r="C16" s="141">
        <f>SUM('Invoice outstanding'!F:F)</f>
        <v>65544930.949999936</v>
      </c>
      <c r="D16" s="97"/>
      <c r="E16" s="97"/>
      <c r="F16" s="97"/>
      <c r="G16" s="97"/>
    </row>
    <row r="17" spans="3:7" ht="15">
      <c r="C17" s="20"/>
      <c r="D17" s="147" t="s">
        <v>10</v>
      </c>
      <c r="E17" s="147"/>
      <c r="F17" s="147" t="s">
        <v>35</v>
      </c>
      <c r="G17" s="147"/>
    </row>
    <row r="18" spans="3:7" ht="15">
      <c r="C18" s="20"/>
      <c r="D18" s="146" t="s">
        <v>36</v>
      </c>
      <c r="E18" s="146" t="s">
        <v>37</v>
      </c>
      <c r="F18" s="146" t="s">
        <v>36</v>
      </c>
      <c r="G18" s="146" t="s">
        <v>37</v>
      </c>
    </row>
    <row r="19" spans="2:7" ht="28.5">
      <c r="B19" s="13" t="s">
        <v>1</v>
      </c>
      <c r="C19" s="141">
        <v>607055545.97</v>
      </c>
      <c r="D19" s="145">
        <v>539</v>
      </c>
      <c r="E19" s="141">
        <v>56114920.01</v>
      </c>
      <c r="F19" s="145">
        <f>8329-D19</f>
        <v>7790</v>
      </c>
      <c r="G19" s="141">
        <f>C19-E19</f>
        <v>550940625.96</v>
      </c>
    </row>
    <row r="20" ht="15">
      <c r="C20" s="39"/>
    </row>
  </sheetData>
  <sheetProtection/>
  <mergeCells count="2">
    <mergeCell ref="D17:E17"/>
    <mergeCell ref="F17:G1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F10" sqref="F10"/>
    </sheetView>
  </sheetViews>
  <sheetFormatPr defaultColWidth="8.8515625" defaultRowHeight="15"/>
  <cols>
    <col min="1" max="1" width="5.00390625" style="1" customWidth="1"/>
    <col min="2" max="2" width="19.140625" style="1" customWidth="1"/>
    <col min="3" max="3" width="13.140625" style="1" customWidth="1"/>
    <col min="4" max="16384" width="8.8515625" style="1" customWidth="1"/>
  </cols>
  <sheetData>
    <row r="1" spans="1:7" ht="32.25" customHeight="1" thickBot="1">
      <c r="A1" s="22" t="s">
        <v>38</v>
      </c>
      <c r="B1" s="87"/>
      <c r="C1" s="88"/>
      <c r="D1" s="89"/>
      <c r="E1" s="87"/>
      <c r="F1" s="87"/>
      <c r="G1" s="90"/>
    </row>
    <row r="2" spans="1:7" ht="18.75" customHeight="1">
      <c r="A2" s="78" t="s">
        <v>39</v>
      </c>
      <c r="B2" s="79"/>
      <c r="C2" s="80"/>
      <c r="D2" s="128">
        <f>'Receivables Assigned'!B2</f>
        <v>43496</v>
      </c>
      <c r="E2" s="128"/>
      <c r="F2" s="128"/>
      <c r="G2" s="80"/>
    </row>
    <row r="3" spans="1:7" s="5" customFormat="1" ht="15">
      <c r="A3" s="1"/>
      <c r="B3" s="1"/>
      <c r="C3" s="1"/>
      <c r="D3" s="1"/>
      <c r="E3" s="1"/>
      <c r="F3" s="1"/>
      <c r="G3" s="1"/>
    </row>
    <row r="4" spans="1:7" s="5" customFormat="1" ht="18.75">
      <c r="A4" s="1"/>
      <c r="B4" s="17" t="s">
        <v>12</v>
      </c>
      <c r="C4" s="1"/>
      <c r="D4" s="1"/>
      <c r="E4" s="1"/>
      <c r="F4" s="1"/>
      <c r="G4" s="1"/>
    </row>
    <row r="5" spans="1:7" s="5" customFormat="1" ht="4.5" customHeight="1">
      <c r="A5" s="1"/>
      <c r="B5" s="1"/>
      <c r="C5" s="1"/>
      <c r="D5" s="1"/>
      <c r="E5" s="1"/>
      <c r="F5" s="1"/>
      <c r="G5" s="1"/>
    </row>
    <row r="6" spans="2:3" s="5" customFormat="1" ht="32.25" customHeight="1">
      <c r="B6" s="13" t="s">
        <v>2</v>
      </c>
      <c r="C6" s="18">
        <v>20</v>
      </c>
    </row>
    <row r="7" spans="1:7" ht="15">
      <c r="A7" s="5"/>
      <c r="B7" s="16"/>
      <c r="C7" s="19"/>
      <c r="D7" s="5"/>
      <c r="E7" s="5"/>
      <c r="F7" s="5"/>
      <c r="G7" s="5"/>
    </row>
    <row r="8" spans="2:4" s="5" customFormat="1" ht="32.25" customHeight="1">
      <c r="B8" s="13" t="s">
        <v>7</v>
      </c>
      <c r="C8" s="18">
        <v>30</v>
      </c>
      <c r="D8" s="4"/>
    </row>
    <row r="9" spans="1:7" s="5" customFormat="1" ht="15">
      <c r="A9" s="1"/>
      <c r="B9" s="14"/>
      <c r="C9" s="1"/>
      <c r="D9" s="1"/>
      <c r="E9" s="1"/>
      <c r="F9" s="1"/>
      <c r="G9" s="1"/>
    </row>
    <row r="10" spans="2:3" s="5" customFormat="1" ht="32.25" customHeight="1">
      <c r="B10" s="13" t="s">
        <v>3</v>
      </c>
      <c r="C10" s="18">
        <v>80</v>
      </c>
    </row>
    <row r="11" spans="1:7" ht="15">
      <c r="A11" s="5"/>
      <c r="B11" s="16"/>
      <c r="C11" s="19"/>
      <c r="D11" s="5"/>
      <c r="E11" s="5"/>
      <c r="F11" s="5"/>
      <c r="G11" s="5"/>
    </row>
    <row r="12" spans="2:3" s="5" customFormat="1" ht="32.25" customHeight="1">
      <c r="B12" s="13" t="s">
        <v>8</v>
      </c>
      <c r="C12" s="18">
        <v>0</v>
      </c>
    </row>
    <row r="13" ht="15">
      <c r="B13" s="14"/>
    </row>
    <row r="14" spans="2:7" s="5" customFormat="1" ht="32.25" customHeight="1">
      <c r="B14" s="13" t="s">
        <v>4</v>
      </c>
      <c r="C14" s="18">
        <v>0</v>
      </c>
      <c r="F14" s="14"/>
      <c r="G14" s="1"/>
    </row>
    <row r="15" ht="15">
      <c r="B15" s="14"/>
    </row>
    <row r="16" spans="2:4" s="5" customFormat="1" ht="32.25" customHeight="1">
      <c r="B16" s="13" t="s">
        <v>5</v>
      </c>
      <c r="C16" s="18">
        <v>0</v>
      </c>
      <c r="D16" s="4"/>
    </row>
    <row r="18" spans="1:7" ht="28.5">
      <c r="A18" s="5"/>
      <c r="B18" s="13" t="s">
        <v>6</v>
      </c>
      <c r="C18" s="18">
        <v>0</v>
      </c>
      <c r="D18" s="4"/>
      <c r="E18" s="5"/>
      <c r="F18" s="5"/>
      <c r="G18" s="5"/>
    </row>
    <row r="20" spans="2:3" ht="15">
      <c r="B20" s="20"/>
      <c r="C20" s="20"/>
    </row>
    <row r="23" ht="15">
      <c r="B23" s="21"/>
    </row>
  </sheetData>
  <sheetProtection/>
  <mergeCells count="1">
    <mergeCell ref="D2:F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Lagos</dc:creator>
  <cp:keywords/>
  <dc:description/>
  <cp:lastModifiedBy>Armstrong, Marcia</cp:lastModifiedBy>
  <cp:lastPrinted>2018-07-09T19:28:21Z</cp:lastPrinted>
  <dcterms:created xsi:type="dcterms:W3CDTF">2014-06-26T19:24:02Z</dcterms:created>
  <dcterms:modified xsi:type="dcterms:W3CDTF">2019-03-14T21:15:13Z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0x0101001BAC529EE0C1594C86754932D1C674CF</vt:lpwstr>
  </property>
</Properties>
</file>