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ceivables Assigned" sheetId="1" r:id="rId1"/>
    <sheet name="State Invoice Payments" sheetId="2" r:id="rId2"/>
    <sheet name="State Penalty Payments" sheetId="3" r:id="rId3"/>
    <sheet name="Invoices outstanding" sheetId="4" r:id="rId4"/>
    <sheet name="Invoice summary" sheetId="5" r:id="rId5"/>
    <sheet name="Outreach stats" sheetId="6" r:id="rId6"/>
  </sheets>
  <definedNames>
    <definedName name="_xlnm._FilterDatabase" localSheetId="3" hidden="1">'Invoices outstanding'!$A$5:$G$25</definedName>
    <definedName name="_xlnm._FilterDatabase" localSheetId="1" hidden="1">'State Invoice Payments'!$A$5:$H$5</definedName>
    <definedName name="_xlnm.Print_Area" localSheetId="4">'Invoice summary'!$A$1:$G$21</definedName>
    <definedName name="_xlnm.Print_Area" localSheetId="3">'Invoices outstanding'!$A$1:$G$25</definedName>
    <definedName name="_xlnm.Print_Area" localSheetId="5">'Outreach stats'!$A$1:$G$20</definedName>
    <definedName name="_xlnm.Print_Area" localSheetId="1">'State Invoice Payments'!$A$1:$J$6</definedName>
  </definedNames>
  <calcPr fullCalcOnLoad="1"/>
</workbook>
</file>

<file path=xl/sharedStrings.xml><?xml version="1.0" encoding="utf-8"?>
<sst xmlns="http://schemas.openxmlformats.org/spreadsheetml/2006/main" count="136" uniqueCount="48">
  <si>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</si>
  <si>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</si>
  <si>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</si>
  <si>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</si>
  <si>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</si>
  <si>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</si>
  <si>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</si>
  <si>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</si>
  <si>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</si>
  <si>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</si>
  <si>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</si>
  <si>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</si>
  <si>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</si>
  <si>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</si>
  <si>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</si>
  <si>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</si>
  <si>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</si>
  <si>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</si>
  <si>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</si>
  <si>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</si>
  <si>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</si>
  <si>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</si>
  <si>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</si>
  <si>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</si>
  <si>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</si>
  <si>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</si>
  <si>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</si>
  <si>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</si>
  <si>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</si>
  <si>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</si>
  <si>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</si>
  <si>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</si>
  <si>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</si>
  <si>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</si>
  <si>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</si>
  <si>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</si>
  <si>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</si>
  <si>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</si>
  <si>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</si>
  <si>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</si>
  <si>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</si>
  <si>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</si>
  <si>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CMS</t>
  </si>
  <si>
    <t>Best One Tire</t>
  </si>
  <si>
    <t>Invoices Outstanding</t>
  </si>
  <si>
    <t>BILL DATE</t>
  </si>
  <si>
    <t>Vendor Capital Finance</t>
  </si>
  <si>
    <t>PENALTY/ INVOICE VOUCHER NUM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</si>
</sst>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/>
      <bottom style="medium">
        <color theme="0" tint="-0.2499399930238723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4" fontId="50" fillId="0" borderId="10" xfId="45" applyNumberFormat="1" applyFont="1" applyFill="1" applyBorder="1" applyAlignment="1">
      <alignment horizontal="left" vertical="center" indent="1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4" fontId="50" fillId="0" borderId="10" xfId="45" applyFont="1" applyBorder="1" applyAlignment="1">
      <alignment horizontal="center" vertical="center"/>
    </xf>
    <xf numFmtId="0" fontId="56" fillId="0" borderId="11" xfId="0" applyFont="1" applyBorder="1" applyAlignment="1">
      <alignment horizontal="left" indent="1"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horizontal="center" vertical="center" wrapText="1"/>
    </xf>
    <xf numFmtId="14" fontId="61" fillId="0" borderId="13" xfId="0" applyNumberFormat="1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55" fillId="0" borderId="11" xfId="0" applyFont="1" applyBorder="1" applyAlignment="1">
      <alignment/>
    </xf>
    <xf numFmtId="14" fontId="61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44" fontId="55" fillId="0" borderId="0" xfId="45" applyFont="1" applyAlignment="1">
      <alignment horizontal="righ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1" fontId="55" fillId="0" borderId="0" xfId="45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4" fontId="50" fillId="0" borderId="10" xfId="45" applyNumberFormat="1" applyFont="1" applyBorder="1" applyAlignment="1">
      <alignment horizontal="center" vertical="center"/>
    </xf>
    <xf numFmtId="14" fontId="50" fillId="0" borderId="10" xfId="45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/>
    </xf>
    <xf numFmtId="14" fontId="61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left" vertical="center"/>
    </xf>
    <xf numFmtId="14" fontId="9" fillId="0" borderId="15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50" fillId="0" borderId="18" xfId="45" applyNumberFormat="1" applyFont="1" applyFill="1" applyBorder="1" applyAlignment="1">
      <alignment horizontal="left" vertical="center" indent="1"/>
    </xf>
    <xf numFmtId="0" fontId="50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44" fontId="50" fillId="0" borderId="18" xfId="45" applyFont="1" applyBorder="1" applyAlignment="1">
      <alignment horizontal="left" vertical="center"/>
    </xf>
    <xf numFmtId="14" fontId="50" fillId="0" borderId="18" xfId="0" applyNumberFormat="1" applyFont="1" applyBorder="1" applyAlignment="1">
      <alignment horizontal="center" vertical="center"/>
    </xf>
    <xf numFmtId="44" fontId="50" fillId="0" borderId="18" xfId="45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wrapText="1"/>
    </xf>
    <xf numFmtId="1" fontId="60" fillId="0" borderId="0" xfId="0" applyNumberFormat="1" applyFont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wrapText="1"/>
    </xf>
    <xf numFmtId="1" fontId="9" fillId="0" borderId="20" xfId="0" applyNumberFormat="1" applyFont="1" applyBorder="1" applyAlignment="1">
      <alignment horizontal="center" wrapText="1"/>
    </xf>
    <xf numFmtId="165" fontId="9" fillId="0" borderId="20" xfId="0" applyNumberFormat="1" applyFont="1" applyBorder="1" applyAlignment="1">
      <alignment horizontal="center" wrapText="1"/>
    </xf>
    <xf numFmtId="14" fontId="9" fillId="0" borderId="2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166" fontId="18" fillId="0" borderId="0" xfId="62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44" fontId="55" fillId="0" borderId="0" xfId="45" applyFont="1" applyAlignment="1">
      <alignment/>
    </xf>
    <xf numFmtId="14" fontId="55" fillId="0" borderId="0" xfId="0" applyNumberFormat="1" applyFont="1" applyAlignment="1">
      <alignment/>
    </xf>
    <xf numFmtId="49" fontId="55" fillId="0" borderId="0" xfId="45" applyNumberFormat="1" applyFont="1" applyAlignment="1">
      <alignment horizontal="center"/>
    </xf>
    <xf numFmtId="167" fontId="55" fillId="0" borderId="0" xfId="0" applyNumberFormat="1" applyFont="1" applyAlignment="1">
      <alignment horizontal="center"/>
    </xf>
    <xf numFmtId="0" fontId="55" fillId="0" borderId="18" xfId="0" applyFont="1" applyBorder="1" applyAlignment="1">
      <alignment/>
    </xf>
    <xf numFmtId="1" fontId="55" fillId="0" borderId="18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166" fontId="18" fillId="0" borderId="18" xfId="62" applyNumberFormat="1" applyFont="1" applyBorder="1" applyAlignment="1">
      <alignment horizontal="center"/>
    </xf>
    <xf numFmtId="14" fontId="18" fillId="0" borderId="18" xfId="0" applyNumberFormat="1" applyFont="1" applyBorder="1" applyAlignment="1">
      <alignment horizontal="center"/>
    </xf>
    <xf numFmtId="44" fontId="55" fillId="0" borderId="18" xfId="45" applyFont="1" applyBorder="1" applyAlignment="1">
      <alignment/>
    </xf>
    <xf numFmtId="0" fontId="55" fillId="0" borderId="22" xfId="0" applyFont="1" applyBorder="1" applyAlignment="1">
      <alignment/>
    </xf>
    <xf numFmtId="1" fontId="55" fillId="0" borderId="22" xfId="0" applyNumberFormat="1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166" fontId="18" fillId="0" borderId="22" xfId="62" applyNumberFormat="1" applyFont="1" applyBorder="1" applyAlignment="1">
      <alignment horizontal="center"/>
    </xf>
    <xf numFmtId="14" fontId="18" fillId="0" borderId="22" xfId="0" applyNumberFormat="1" applyFont="1" applyBorder="1" applyAlignment="1">
      <alignment horizontal="center"/>
    </xf>
    <xf numFmtId="44" fontId="55" fillId="0" borderId="22" xfId="45" applyFont="1" applyBorder="1" applyAlignment="1">
      <alignment/>
    </xf>
    <xf numFmtId="0" fontId="56" fillId="0" borderId="11" xfId="0" applyFont="1" applyFill="1" applyBorder="1" applyAlignment="1">
      <alignment horizontal="left" indent="1"/>
    </xf>
    <xf numFmtId="0" fontId="55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 horizontal="left" vertical="center" indent="1"/>
    </xf>
    <xf numFmtId="0" fontId="60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wrapText="1"/>
    </xf>
    <xf numFmtId="14" fontId="61" fillId="0" borderId="13" xfId="0" applyNumberFormat="1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44" fontId="55" fillId="0" borderId="12" xfId="45" applyFont="1" applyFill="1" applyBorder="1" applyAlignment="1">
      <alignment horizontal="center" vertical="center"/>
    </xf>
    <xf numFmtId="0" fontId="58" fillId="0" borderId="0" xfId="0" applyFont="1" applyFill="1" applyAlignment="1">
      <alignment wrapText="1"/>
    </xf>
    <xf numFmtId="0" fontId="58" fillId="0" borderId="0" xfId="0" applyFont="1" applyFill="1" applyAlignment="1">
      <alignment horizontal="center" vertical="center" wrapText="1"/>
    </xf>
    <xf numFmtId="1" fontId="55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37" fontId="55" fillId="0" borderId="12" xfId="45" applyNumberFormat="1" applyFont="1" applyFill="1" applyBorder="1" applyAlignment="1">
      <alignment horizontal="center" vertical="center"/>
    </xf>
    <xf numFmtId="44" fontId="67" fillId="0" borderId="0" xfId="45" applyFont="1" applyFill="1" applyAlignment="1">
      <alignment/>
    </xf>
    <xf numFmtId="44" fontId="55" fillId="0" borderId="0" xfId="0" applyNumberFormat="1" applyFont="1" applyFill="1" applyAlignment="1">
      <alignment/>
    </xf>
    <xf numFmtId="0" fontId="57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4" fontId="61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8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2" xfId="47"/>
    <cellStyle name="Currency 6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2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847725"/>
    <xdr:sp>
      <xdr:nvSpPr>
        <xdr:cNvPr id="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8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3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5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1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1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0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1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1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4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5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6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27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29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1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2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3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4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5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6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6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7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8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3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39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3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5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4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8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4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0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1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4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5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6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5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9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9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59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0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1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2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2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2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2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3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4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5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5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69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0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1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2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3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4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5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6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7" name="Control 1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847725"/>
    <xdr:sp>
      <xdr:nvSpPr>
        <xdr:cNvPr id="678" name="Control 2" hidden="1"/>
        <xdr:cNvSpPr>
          <a:spLocks/>
        </xdr:cNvSpPr>
      </xdr:nvSpPr>
      <xdr:spPr>
        <a:xfrm>
          <a:off x="0" y="981075"/>
          <a:ext cx="9144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7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8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69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1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2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3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4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5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6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7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8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09" name="Control 1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228600"/>
    <xdr:sp>
      <xdr:nvSpPr>
        <xdr:cNvPr id="710" name="Control 2" hidden="1"/>
        <xdr:cNvSpPr>
          <a:spLocks/>
        </xdr:cNvSpPr>
      </xdr:nvSpPr>
      <xdr:spPr>
        <a:xfrm>
          <a:off x="0" y="98107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914400" cy="409575"/>
    <xdr:sp>
      <xdr:nvSpPr>
        <xdr:cNvPr id="1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2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7" name="Control 1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8" name="Control 2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1" name="Control 1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2" name="Control 2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9525</xdr:rowOff>
    </xdr:to>
    <xdr:pic>
      <xdr:nvPicPr>
        <xdr:cNvPr id="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9525</xdr:rowOff>
    </xdr:to>
    <xdr:pic>
      <xdr:nvPicPr>
        <xdr:cNvPr id="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29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30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5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6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49" name="Control 1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50" name="Control 2" hidden="1"/>
        <xdr:cNvSpPr>
          <a:spLocks/>
        </xdr:cNvSpPr>
      </xdr:nvSpPr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9525</xdr:rowOff>
    </xdr:to>
    <xdr:pic>
      <xdr:nvPicPr>
        <xdr:cNvPr id="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526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7" name="Control 1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8" name="Control 2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3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4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7" name="Control 1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8" name="Control 2" hidden="1"/>
        <xdr:cNvSpPr>
          <a:spLocks/>
        </xdr:cNvSpPr>
      </xdr:nvSpPr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9525</xdr:rowOff>
    </xdr:to>
    <xdr:pic>
      <xdr:nvPicPr>
        <xdr:cNvPr id="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5262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5" name="Control 1" hidden="1"/>
        <xdr:cNvSpPr>
          <a:spLocks/>
        </xdr:cNvSpPr>
      </xdr:nvSpPr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6" name="Control 2" hidden="1"/>
        <xdr:cNvSpPr>
          <a:spLocks/>
        </xdr:cNvSpPr>
      </xdr:nvSpPr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9525</xdr:rowOff>
    </xdr:to>
    <xdr:pic>
      <xdr:nvPicPr>
        <xdr:cNvPr id="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9525</xdr:rowOff>
    </xdr:to>
    <xdr:pic>
      <xdr:nvPicPr>
        <xdr:cNvPr id="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5527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1" name="Control 1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2" name="Control 2" hidden="1"/>
        <xdr:cNvSpPr>
          <a:spLocks/>
        </xdr:cNvSpPr>
      </xdr:nvSpPr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1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9525</xdr:rowOff>
    </xdr:to>
    <xdr:pic>
      <xdr:nvPicPr>
        <xdr:cNvPr id="1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526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5" name="Control 1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6" name="Control 2" hidden="1"/>
        <xdr:cNvSpPr>
          <a:spLocks/>
        </xdr:cNvSpPr>
      </xdr:nvSpPr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9525</xdr:rowOff>
    </xdr:to>
    <xdr:pic>
      <xdr:nvPicPr>
        <xdr:cNvPr id="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52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24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24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2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2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0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0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6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37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3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3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3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3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3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4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4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4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9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49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4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6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6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5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5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5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5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5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2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2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6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8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9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6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75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75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7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7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7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7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1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1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8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8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8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88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8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94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94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9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9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0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1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7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07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0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0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0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0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0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13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1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1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1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1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1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0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0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4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5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5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5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6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26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2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2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2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2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2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2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2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2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2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3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7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37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3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38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3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93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394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3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3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4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5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45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45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4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4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4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4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4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4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4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0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0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1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1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21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522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5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7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57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5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5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5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5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649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650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6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6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6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6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6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6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7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7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8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8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8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8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8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69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6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6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9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69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69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0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0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1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1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1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1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2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3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3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3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4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4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5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5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7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7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77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778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7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9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79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9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79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7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7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0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0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0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1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1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1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1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1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2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2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2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2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3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3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4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4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4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4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4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4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5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5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6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6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6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7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7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7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8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8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8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8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8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8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8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8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8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8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8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0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0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90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190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9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19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1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1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2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2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2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3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3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3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3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3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3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3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3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4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4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4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4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4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4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4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4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5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5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5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5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5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5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5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5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5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5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6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6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6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6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6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6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7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7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7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7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7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7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7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8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85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1986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19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8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9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93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1994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9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9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99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9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0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0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0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0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0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0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1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17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2018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20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2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2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2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2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25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2026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20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2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03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3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03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33.7109375" style="0" bestFit="1" customWidth="1"/>
    <col min="2" max="2" width="16.140625" style="0" customWidth="1"/>
    <col min="3" max="3" width="15.7109375" style="0" customWidth="1"/>
    <col min="4" max="4" width="15.140625" style="0" customWidth="1"/>
    <col min="5" max="5" width="20.140625" style="0" customWidth="1"/>
    <col min="6" max="6" width="14.57421875" style="0" customWidth="1"/>
    <col min="7" max="7" width="28.140625" style="0" customWidth="1"/>
    <col min="8" max="8" width="23.7109375" style="0" customWidth="1"/>
    <col min="9" max="9" width="27.28125" style="0" customWidth="1"/>
    <col min="10" max="10" width="15.8515625" style="0" customWidth="1"/>
    <col min="11" max="11" width="20.57421875" style="0" customWidth="1"/>
    <col min="12" max="12" width="17.421875" style="0" customWidth="1"/>
  </cols>
  <sheetData>
    <row r="1" spans="1:13" ht="20.25">
      <c r="A1" s="10" t="s">
        <v>46</v>
      </c>
      <c r="B1" s="18"/>
      <c r="C1" s="18"/>
      <c r="D1" s="18"/>
      <c r="E1" s="18"/>
      <c r="F1" s="18"/>
      <c r="G1" s="19"/>
      <c r="H1" s="37"/>
      <c r="I1" s="24"/>
      <c r="J1" s="24"/>
      <c r="K1" s="24"/>
      <c r="L1" s="24"/>
      <c r="M1" s="24"/>
    </row>
    <row r="2" spans="1:13" ht="18.75">
      <c r="A2" s="20" t="s">
        <v>38</v>
      </c>
      <c r="B2" s="38"/>
      <c r="C2" s="38">
        <v>45016</v>
      </c>
      <c r="D2" s="2"/>
      <c r="E2" s="2"/>
      <c r="F2" s="2"/>
      <c r="G2" s="3"/>
      <c r="H2" s="31"/>
      <c r="I2" s="1"/>
      <c r="J2" s="1"/>
      <c r="K2" s="1"/>
      <c r="L2" s="1"/>
      <c r="M2" s="1"/>
    </row>
    <row r="3" spans="1:13" ht="18.75">
      <c r="A3" s="20"/>
      <c r="B3" s="39"/>
      <c r="C3" s="2"/>
      <c r="D3" s="2"/>
      <c r="E3" s="2"/>
      <c r="F3" s="2"/>
      <c r="G3" s="3"/>
      <c r="H3" s="31"/>
      <c r="I3" s="1"/>
      <c r="J3" s="1"/>
      <c r="K3" s="1"/>
      <c r="L3" s="1"/>
      <c r="M3" s="1"/>
    </row>
    <row r="4" spans="1:13" ht="19.5" thickBot="1">
      <c r="A4" s="105" t="s">
        <v>9</v>
      </c>
      <c r="B4" s="105"/>
      <c r="C4" s="105"/>
      <c r="D4" s="105"/>
      <c r="E4" s="105"/>
      <c r="F4" s="105"/>
      <c r="G4" s="40"/>
      <c r="H4" s="40"/>
      <c r="I4" s="40"/>
      <c r="J4" s="40"/>
      <c r="K4" s="40"/>
      <c r="L4" s="40"/>
      <c r="M4" s="40"/>
    </row>
    <row r="5" spans="1:13" ht="48" thickBot="1">
      <c r="A5" s="41" t="s">
        <v>13</v>
      </c>
      <c r="B5" s="42" t="s">
        <v>14</v>
      </c>
      <c r="C5" s="43" t="s">
        <v>15</v>
      </c>
      <c r="D5" s="43" t="s">
        <v>40</v>
      </c>
      <c r="E5" s="43" t="s">
        <v>24</v>
      </c>
      <c r="F5" s="43" t="s">
        <v>16</v>
      </c>
      <c r="G5" s="43" t="s">
        <v>17</v>
      </c>
      <c r="H5" s="43" t="s">
        <v>18</v>
      </c>
      <c r="I5" s="43" t="s">
        <v>19</v>
      </c>
      <c r="J5" s="43" t="s">
        <v>41</v>
      </c>
      <c r="K5" s="43" t="s">
        <v>20</v>
      </c>
      <c r="L5" s="43" t="s">
        <v>39</v>
      </c>
      <c r="M5" s="44" t="s">
        <v>23</v>
      </c>
    </row>
    <row r="6" spans="1:13" ht="15.75" thickBot="1">
      <c r="A6" s="45"/>
      <c r="B6" s="46"/>
      <c r="C6" s="46"/>
      <c r="D6" s="46"/>
      <c r="E6" s="46"/>
      <c r="F6" s="47"/>
      <c r="G6" s="48"/>
      <c r="H6" s="49"/>
      <c r="I6" s="50"/>
      <c r="J6" s="50"/>
      <c r="K6" s="51"/>
      <c r="L6" s="50"/>
      <c r="M6" s="50"/>
    </row>
  </sheetData>
  <sheetProtection/>
  <mergeCells count="1">
    <mergeCell ref="A4:F4"/>
  </mergeCells>
  <printOptions/>
  <pageMargins left="0.25" right="0.25" top="0.75" bottom="0.75" header="0.3" footer="0.3"/>
  <pageSetup fitToHeight="1" fitToWidth="1" horizontalDpi="600" verticalDpi="600" orientation="landscape" paperSize="5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zoomScalePageLayoutView="0" workbookViewId="0" topLeftCell="A1">
      <selection activeCell="E19" sqref="E19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5.00390625" style="2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ht="32.25" customHeight="1">
      <c r="A1" s="10" t="s">
        <v>46</v>
      </c>
      <c r="B1" s="18"/>
      <c r="C1" s="18"/>
      <c r="D1" s="18"/>
      <c r="E1" s="19"/>
      <c r="F1" s="18"/>
      <c r="G1" s="19"/>
      <c r="H1" s="19"/>
      <c r="I1" s="19"/>
      <c r="J1" s="24"/>
    </row>
    <row r="2" spans="1:10" s="4" customFormat="1" ht="18.75">
      <c r="A2" s="20" t="s">
        <v>38</v>
      </c>
      <c r="B2" s="21"/>
      <c r="C2" s="2"/>
      <c r="D2" s="2"/>
      <c r="E2" s="107">
        <v>45016</v>
      </c>
      <c r="F2" s="107"/>
      <c r="G2" s="3"/>
      <c r="H2" s="3"/>
      <c r="I2" s="3"/>
      <c r="J2" s="1"/>
    </row>
    <row r="3" spans="1:10" s="5" customFormat="1" ht="15">
      <c r="A3" s="26"/>
      <c r="B3" s="2"/>
      <c r="C3" s="2"/>
      <c r="D3" s="2"/>
      <c r="E3" s="3"/>
      <c r="F3" s="3"/>
      <c r="G3" s="3"/>
      <c r="H3" s="3"/>
      <c r="I3" s="3"/>
      <c r="J3" s="1"/>
    </row>
    <row r="4" spans="1:256" s="5" customFormat="1" ht="27.75" customHeight="1" thickBot="1">
      <c r="A4" s="106" t="s">
        <v>0</v>
      </c>
      <c r="B4" s="106"/>
      <c r="C4" s="106"/>
      <c r="D4" s="106"/>
      <c r="E4" s="106"/>
      <c r="F4" s="106"/>
      <c r="G4" s="106"/>
      <c r="H4" s="106"/>
      <c r="I4" s="27"/>
      <c r="J4" s="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55" customFormat="1" ht="48" thickBot="1">
      <c r="A5" s="52" t="s">
        <v>13</v>
      </c>
      <c r="B5" s="53" t="s">
        <v>14</v>
      </c>
      <c r="C5" s="53" t="s">
        <v>15</v>
      </c>
      <c r="D5" s="53" t="s">
        <v>24</v>
      </c>
      <c r="E5" s="53" t="s">
        <v>17</v>
      </c>
      <c r="F5" s="53" t="s">
        <v>41</v>
      </c>
      <c r="G5" s="53" t="s">
        <v>21</v>
      </c>
      <c r="H5" s="53" t="s">
        <v>22</v>
      </c>
      <c r="I5" s="53" t="s">
        <v>25</v>
      </c>
      <c r="J5" s="54" t="s">
        <v>23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10" ht="15.75" thickBot="1">
      <c r="A6" s="6"/>
      <c r="B6" s="8"/>
      <c r="C6" s="17"/>
      <c r="D6" s="17"/>
      <c r="E6" s="17"/>
      <c r="F6" s="7"/>
      <c r="G6" s="7"/>
      <c r="H6" s="9"/>
      <c r="I6" s="35"/>
      <c r="J6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3.7109375" style="0" bestFit="1" customWidth="1"/>
    <col min="2" max="2" width="28.421875" style="0" customWidth="1"/>
    <col min="3" max="3" width="22.00390625" style="0" customWidth="1"/>
    <col min="4" max="4" width="11.00390625" style="0" bestFit="1" customWidth="1"/>
    <col min="5" max="5" width="21.57421875" style="0" customWidth="1"/>
    <col min="6" max="6" width="22.57421875" style="0" customWidth="1"/>
    <col min="7" max="7" width="21.57421875" style="0" bestFit="1" customWidth="1"/>
    <col min="8" max="8" width="11.8515625" style="0" customWidth="1"/>
  </cols>
  <sheetData>
    <row r="1" spans="1:8" ht="20.25">
      <c r="A1" s="10" t="s">
        <v>46</v>
      </c>
      <c r="B1" s="18"/>
      <c r="C1" s="18"/>
      <c r="D1" s="19"/>
      <c r="E1" s="19"/>
      <c r="F1" s="19"/>
      <c r="G1" s="19"/>
      <c r="H1" s="24"/>
    </row>
    <row r="2" spans="1:8" ht="18.75">
      <c r="A2" s="20" t="s">
        <v>38</v>
      </c>
      <c r="B2" s="21"/>
      <c r="C2" s="2"/>
      <c r="D2" s="25">
        <v>45016</v>
      </c>
      <c r="E2" s="3"/>
      <c r="F2" s="3"/>
      <c r="G2" s="3"/>
      <c r="H2" s="1"/>
    </row>
    <row r="3" spans="1:8" ht="15">
      <c r="A3" s="26"/>
      <c r="B3" s="2"/>
      <c r="C3" s="2"/>
      <c r="D3" s="3"/>
      <c r="E3" s="3"/>
      <c r="F3" s="3"/>
      <c r="G3" s="3"/>
      <c r="H3" s="1"/>
    </row>
    <row r="4" spans="1:8" ht="19.5" thickBot="1">
      <c r="A4" s="108" t="s">
        <v>28</v>
      </c>
      <c r="B4" s="108"/>
      <c r="C4" s="108"/>
      <c r="D4" s="108"/>
      <c r="E4" s="108"/>
      <c r="F4" s="28"/>
      <c r="G4" s="29"/>
      <c r="H4" s="4"/>
    </row>
    <row r="5" spans="1:8" ht="32.25" thickBot="1">
      <c r="A5" s="52" t="s">
        <v>13</v>
      </c>
      <c r="B5" s="53" t="s">
        <v>47</v>
      </c>
      <c r="C5" s="53" t="s">
        <v>24</v>
      </c>
      <c r="D5" s="53" t="s">
        <v>17</v>
      </c>
      <c r="E5" s="53" t="s">
        <v>26</v>
      </c>
      <c r="F5" s="53" t="s">
        <v>27</v>
      </c>
      <c r="G5" s="53" t="s">
        <v>25</v>
      </c>
      <c r="H5" s="56" t="s">
        <v>23</v>
      </c>
    </row>
    <row r="6" spans="1:8" ht="15.75" thickBot="1">
      <c r="A6" s="6"/>
      <c r="B6" s="8"/>
      <c r="C6" s="8"/>
      <c r="D6" s="36"/>
      <c r="E6" s="7"/>
      <c r="F6" s="9"/>
      <c r="G6" s="35"/>
      <c r="H6" s="7"/>
    </row>
  </sheetData>
  <sheetProtection/>
  <mergeCells count="1">
    <mergeCell ref="A4:E4"/>
  </mergeCells>
  <printOptions/>
  <pageMargins left="0.7" right="0.7" top="0.75" bottom="0.75" header="0.3" footer="0.3"/>
  <pageSetup fitToHeight="1" fitToWidth="1" horizontalDpi="600" verticalDpi="600" orientation="landscape" paperSize="5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6" sqref="J16"/>
    </sheetView>
  </sheetViews>
  <sheetFormatPr defaultColWidth="8.8515625" defaultRowHeight="15"/>
  <cols>
    <col min="1" max="1" width="33.421875" style="1" bestFit="1" customWidth="1"/>
    <col min="2" max="2" width="16.140625" style="33" bestFit="1" customWidth="1"/>
    <col min="3" max="3" width="15.28125" style="30" customWidth="1"/>
    <col min="4" max="4" width="17.421875" style="31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10" t="s">
        <v>46</v>
      </c>
      <c r="B1" s="57"/>
      <c r="C1" s="19"/>
      <c r="D1" s="19"/>
      <c r="E1" s="18"/>
      <c r="F1" s="18"/>
      <c r="G1" s="19"/>
    </row>
    <row r="2" spans="1:7" ht="18.75">
      <c r="A2" s="20" t="s">
        <v>38</v>
      </c>
      <c r="B2" s="58"/>
      <c r="C2" s="3"/>
      <c r="D2" s="107">
        <v>45016</v>
      </c>
      <c r="E2" s="107"/>
      <c r="F2" s="2"/>
      <c r="G2" s="3"/>
    </row>
    <row r="3" ht="15">
      <c r="A3" s="26"/>
    </row>
    <row r="4" spans="1:7" s="4" customFormat="1" ht="24" customHeight="1" thickBot="1">
      <c r="A4" s="105" t="s">
        <v>44</v>
      </c>
      <c r="B4" s="105"/>
      <c r="C4" s="105"/>
      <c r="D4" s="32"/>
      <c r="E4" s="32"/>
      <c r="F4" s="32"/>
      <c r="G4" s="32"/>
    </row>
    <row r="5" spans="1:7" ht="32.25" thickBot="1">
      <c r="A5" s="59" t="s">
        <v>13</v>
      </c>
      <c r="B5" s="60" t="s">
        <v>14</v>
      </c>
      <c r="C5" s="61" t="s">
        <v>15</v>
      </c>
      <c r="D5" s="62" t="s">
        <v>17</v>
      </c>
      <c r="E5" s="62" t="s">
        <v>45</v>
      </c>
      <c r="F5" s="63" t="s">
        <v>20</v>
      </c>
      <c r="G5" s="64" t="s">
        <v>23</v>
      </c>
    </row>
    <row r="6" spans="1:7" ht="15.75" thickBot="1">
      <c r="A6" s="72" t="s">
        <v>43</v>
      </c>
      <c r="B6" s="73"/>
      <c r="C6" s="74">
        <v>310025839</v>
      </c>
      <c r="D6" s="75" t="s">
        <v>42</v>
      </c>
      <c r="E6" s="76">
        <v>42234</v>
      </c>
      <c r="F6" s="77">
        <v>80</v>
      </c>
      <c r="G6" s="74" t="s">
        <v>35</v>
      </c>
    </row>
    <row r="7" spans="1:7" ht="15.75" thickBot="1">
      <c r="A7" s="78" t="s">
        <v>43</v>
      </c>
      <c r="B7" s="79"/>
      <c r="C7" s="80">
        <v>310026087</v>
      </c>
      <c r="D7" s="81" t="s">
        <v>42</v>
      </c>
      <c r="E7" s="82">
        <v>42200</v>
      </c>
      <c r="F7" s="83">
        <v>926.92</v>
      </c>
      <c r="G7" s="80" t="s">
        <v>35</v>
      </c>
    </row>
    <row r="8" spans="1:7" ht="15.75" thickBot="1">
      <c r="A8" s="78" t="s">
        <v>43</v>
      </c>
      <c r="B8" s="79"/>
      <c r="C8" s="80">
        <v>310026299</v>
      </c>
      <c r="D8" s="81" t="s">
        <v>42</v>
      </c>
      <c r="E8" s="82">
        <v>42234</v>
      </c>
      <c r="F8" s="83">
        <v>40</v>
      </c>
      <c r="G8" s="80" t="s">
        <v>35</v>
      </c>
    </row>
    <row r="9" spans="1:7" ht="15.75" thickBot="1">
      <c r="A9" s="78" t="s">
        <v>43</v>
      </c>
      <c r="B9" s="79"/>
      <c r="C9" s="80">
        <v>310026724</v>
      </c>
      <c r="D9" s="81" t="s">
        <v>42</v>
      </c>
      <c r="E9" s="82">
        <v>42229</v>
      </c>
      <c r="F9" s="83">
        <v>249.24</v>
      </c>
      <c r="G9" s="80" t="s">
        <v>35</v>
      </c>
    </row>
    <row r="10" spans="1:7" ht="15.75" thickBot="1">
      <c r="A10" s="78" t="s">
        <v>43</v>
      </c>
      <c r="B10" s="79"/>
      <c r="C10" s="80">
        <v>310026695</v>
      </c>
      <c r="D10" s="81" t="s">
        <v>42</v>
      </c>
      <c r="E10" s="82">
        <v>42263</v>
      </c>
      <c r="F10" s="83">
        <v>1009.82</v>
      </c>
      <c r="G10" s="80" t="s">
        <v>35</v>
      </c>
    </row>
    <row r="11" spans="1:7" ht="15.75" thickBot="1">
      <c r="A11" s="78" t="s">
        <v>43</v>
      </c>
      <c r="B11" s="79"/>
      <c r="C11" s="80">
        <v>310026888</v>
      </c>
      <c r="D11" s="81" t="s">
        <v>42</v>
      </c>
      <c r="E11" s="82">
        <v>42250</v>
      </c>
      <c r="F11" s="83">
        <v>152.62</v>
      </c>
      <c r="G11" s="80" t="s">
        <v>35</v>
      </c>
    </row>
    <row r="12" spans="1:7" ht="15.75" thickBot="1">
      <c r="A12" s="78" t="s">
        <v>43</v>
      </c>
      <c r="B12" s="79"/>
      <c r="C12" s="80">
        <v>310026600</v>
      </c>
      <c r="D12" s="81" t="s">
        <v>42</v>
      </c>
      <c r="E12" s="82">
        <v>42250</v>
      </c>
      <c r="F12" s="83">
        <v>351.75</v>
      </c>
      <c r="G12" s="80" t="s">
        <v>35</v>
      </c>
    </row>
    <row r="13" spans="1:7" ht="15.75" thickBot="1">
      <c r="A13" s="78" t="s">
        <v>43</v>
      </c>
      <c r="B13" s="79"/>
      <c r="C13" s="80">
        <v>310026943</v>
      </c>
      <c r="D13" s="81" t="s">
        <v>42</v>
      </c>
      <c r="E13" s="82">
        <v>42250</v>
      </c>
      <c r="F13" s="83">
        <v>116.84</v>
      </c>
      <c r="G13" s="80" t="s">
        <v>35</v>
      </c>
    </row>
    <row r="14" spans="1:7" ht="15.75" thickBot="1">
      <c r="A14" s="78" t="s">
        <v>43</v>
      </c>
      <c r="B14" s="79"/>
      <c r="C14" s="80">
        <v>310027052</v>
      </c>
      <c r="D14" s="81" t="s">
        <v>42</v>
      </c>
      <c r="E14" s="82">
        <v>42250</v>
      </c>
      <c r="F14" s="83">
        <v>154.05</v>
      </c>
      <c r="G14" s="80" t="s">
        <v>35</v>
      </c>
    </row>
    <row r="15" spans="1:7" ht="15.75" thickBot="1">
      <c r="A15" s="78" t="s">
        <v>43</v>
      </c>
      <c r="B15" s="79"/>
      <c r="C15" s="80">
        <v>310027595</v>
      </c>
      <c r="D15" s="81" t="s">
        <v>42</v>
      </c>
      <c r="E15" s="82">
        <v>42278</v>
      </c>
      <c r="F15" s="83">
        <v>322.25</v>
      </c>
      <c r="G15" s="80" t="s">
        <v>35</v>
      </c>
    </row>
    <row r="16" spans="1:7" ht="15.75" thickBot="1">
      <c r="A16" s="78" t="s">
        <v>43</v>
      </c>
      <c r="B16" s="79"/>
      <c r="C16" s="80">
        <v>310027796</v>
      </c>
      <c r="D16" s="81" t="s">
        <v>42</v>
      </c>
      <c r="E16" s="82">
        <v>42277</v>
      </c>
      <c r="F16" s="83">
        <v>241.79</v>
      </c>
      <c r="G16" s="80" t="s">
        <v>35</v>
      </c>
    </row>
    <row r="17" spans="1:7" ht="15.75" thickBot="1">
      <c r="A17" s="78" t="s">
        <v>43</v>
      </c>
      <c r="B17" s="79"/>
      <c r="C17" s="80">
        <v>310027806</v>
      </c>
      <c r="D17" s="81" t="s">
        <v>42</v>
      </c>
      <c r="E17" s="82">
        <v>42277</v>
      </c>
      <c r="F17" s="83">
        <v>180</v>
      </c>
      <c r="G17" s="80" t="s">
        <v>35</v>
      </c>
    </row>
    <row r="18" spans="1:7" ht="15.75" thickBot="1">
      <c r="A18" s="78" t="s">
        <v>43</v>
      </c>
      <c r="B18" s="79"/>
      <c r="C18" s="80">
        <v>310027840</v>
      </c>
      <c r="D18" s="81" t="s">
        <v>42</v>
      </c>
      <c r="E18" s="82">
        <v>42300</v>
      </c>
      <c r="F18" s="83">
        <v>89.08</v>
      </c>
      <c r="G18" s="80" t="s">
        <v>35</v>
      </c>
    </row>
    <row r="19" spans="1:7" ht="15.75" thickBot="1">
      <c r="A19" s="78" t="s">
        <v>43</v>
      </c>
      <c r="B19" s="79"/>
      <c r="C19" s="80">
        <v>310027846</v>
      </c>
      <c r="D19" s="81" t="s">
        <v>42</v>
      </c>
      <c r="E19" s="82">
        <v>42299</v>
      </c>
      <c r="F19" s="83">
        <v>237.65</v>
      </c>
      <c r="G19" s="80" t="s">
        <v>35</v>
      </c>
    </row>
    <row r="20" spans="1:7" ht="15.75" thickBot="1">
      <c r="A20" s="78" t="s">
        <v>43</v>
      </c>
      <c r="B20" s="79"/>
      <c r="C20" s="80">
        <v>310028103</v>
      </c>
      <c r="D20" s="81" t="s">
        <v>42</v>
      </c>
      <c r="E20" s="82">
        <v>42318</v>
      </c>
      <c r="F20" s="83">
        <v>116.33</v>
      </c>
      <c r="G20" s="80" t="s">
        <v>35</v>
      </c>
    </row>
    <row r="21" spans="1:7" ht="15.75" thickBot="1">
      <c r="A21" s="78" t="s">
        <v>43</v>
      </c>
      <c r="B21" s="79"/>
      <c r="C21" s="80">
        <v>310028076</v>
      </c>
      <c r="D21" s="81" t="s">
        <v>42</v>
      </c>
      <c r="E21" s="82">
        <v>42318</v>
      </c>
      <c r="F21" s="83">
        <v>413.73</v>
      </c>
      <c r="G21" s="80" t="s">
        <v>35</v>
      </c>
    </row>
    <row r="22" spans="1:7" ht="15.75" thickBot="1">
      <c r="A22" s="78" t="s">
        <v>43</v>
      </c>
      <c r="B22" s="79"/>
      <c r="C22" s="80">
        <v>310028494</v>
      </c>
      <c r="D22" s="81" t="s">
        <v>42</v>
      </c>
      <c r="E22" s="82">
        <v>42318</v>
      </c>
      <c r="F22" s="83">
        <v>29.95</v>
      </c>
      <c r="G22" s="80" t="s">
        <v>35</v>
      </c>
    </row>
    <row r="23" spans="1:7" ht="15.75" thickBot="1">
      <c r="A23" s="78" t="s">
        <v>43</v>
      </c>
      <c r="B23" s="79"/>
      <c r="C23" s="80">
        <v>310028368</v>
      </c>
      <c r="D23" s="81" t="s">
        <v>42</v>
      </c>
      <c r="E23" s="82">
        <v>42318</v>
      </c>
      <c r="F23" s="83">
        <v>675.92</v>
      </c>
      <c r="G23" s="80" t="s">
        <v>35</v>
      </c>
    </row>
    <row r="24" spans="1:7" ht="15.75" thickBot="1">
      <c r="A24" s="78" t="s">
        <v>43</v>
      </c>
      <c r="B24" s="79"/>
      <c r="C24" s="80">
        <v>310028527</v>
      </c>
      <c r="D24" s="81" t="s">
        <v>42</v>
      </c>
      <c r="E24" s="82">
        <v>42318</v>
      </c>
      <c r="F24" s="83">
        <v>133.42</v>
      </c>
      <c r="G24" s="80" t="s">
        <v>35</v>
      </c>
    </row>
    <row r="25" spans="1:7" ht="15.75" thickBot="1">
      <c r="A25" s="78" t="s">
        <v>43</v>
      </c>
      <c r="B25" s="79"/>
      <c r="C25" s="80">
        <v>310028539</v>
      </c>
      <c r="D25" s="81" t="s">
        <v>42</v>
      </c>
      <c r="E25" s="82">
        <v>42318</v>
      </c>
      <c r="F25" s="83">
        <v>99.95</v>
      </c>
      <c r="G25" s="80" t="s">
        <v>35</v>
      </c>
    </row>
    <row r="26" spans="2:7" ht="15">
      <c r="B26" s="34"/>
      <c r="C26" s="65"/>
      <c r="D26" s="66"/>
      <c r="E26" s="67"/>
      <c r="F26" s="68"/>
      <c r="G26" s="65"/>
    </row>
    <row r="27" spans="2:7" ht="15">
      <c r="B27" s="34"/>
      <c r="C27" s="65"/>
      <c r="D27" s="66"/>
      <c r="E27" s="67"/>
      <c r="F27" s="68"/>
      <c r="G27" s="65"/>
    </row>
    <row r="28" spans="2:4" ht="15">
      <c r="B28" s="1"/>
      <c r="C28" s="1"/>
      <c r="D28" s="1"/>
    </row>
    <row r="29" spans="2:4" ht="15">
      <c r="B29" s="1"/>
      <c r="C29" s="1"/>
      <c r="D29" s="1"/>
    </row>
    <row r="30" spans="2:4" ht="15">
      <c r="B30" s="1"/>
      <c r="C30" s="1"/>
      <c r="D30" s="1"/>
    </row>
    <row r="31" spans="2:7" ht="15">
      <c r="B31" s="34"/>
      <c r="C31" s="65"/>
      <c r="D31" s="66"/>
      <c r="E31" s="67"/>
      <c r="F31" s="68"/>
      <c r="G31" s="65"/>
    </row>
    <row r="38" spans="1:7" ht="15">
      <c r="A38" s="69"/>
      <c r="B38" s="70"/>
      <c r="C38" s="65"/>
      <c r="D38" s="66"/>
      <c r="E38" s="71"/>
      <c r="F38" s="68"/>
      <c r="G38" s="65"/>
    </row>
    <row r="39" spans="1:7" ht="15">
      <c r="A39" s="69"/>
      <c r="B39" s="70"/>
      <c r="C39" s="65"/>
      <c r="D39" s="66"/>
      <c r="E39" s="71"/>
      <c r="F39" s="68"/>
      <c r="G39" s="65"/>
    </row>
    <row r="40" spans="1:7" ht="15">
      <c r="A40" s="69"/>
      <c r="B40" s="70"/>
      <c r="C40" s="65"/>
      <c r="D40" s="66"/>
      <c r="E40" s="71"/>
      <c r="F40" s="68"/>
      <c r="G40" s="65"/>
    </row>
  </sheetData>
  <sheetProtection/>
  <autoFilter ref="A5:G25"/>
  <mergeCells count="2">
    <mergeCell ref="D2:E2"/>
    <mergeCell ref="A4:C4"/>
  </mergeCells>
  <printOptions/>
  <pageMargins left="0.7" right="0.7" top="0.75" bottom="0.75" header="0.3" footer="0.3"/>
  <pageSetup fitToHeight="1" fitToWidth="1"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1" width="5.00390625" style="87" customWidth="1"/>
    <col min="2" max="2" width="19.140625" style="87" customWidth="1"/>
    <col min="3" max="3" width="18.421875" style="87" customWidth="1"/>
    <col min="4" max="4" width="11.00390625" style="87" bestFit="1" customWidth="1"/>
    <col min="5" max="5" width="16.00390625" style="87" bestFit="1" customWidth="1"/>
    <col min="6" max="6" width="10.421875" style="87" bestFit="1" customWidth="1"/>
    <col min="7" max="7" width="16.00390625" style="87" bestFit="1" customWidth="1"/>
    <col min="8" max="16384" width="8.8515625" style="87" customWidth="1"/>
  </cols>
  <sheetData>
    <row r="1" spans="1:7" ht="32.25" customHeight="1">
      <c r="A1" s="84" t="s">
        <v>46</v>
      </c>
      <c r="B1" s="85"/>
      <c r="C1" s="86"/>
      <c r="D1" s="86"/>
      <c r="E1" s="85"/>
      <c r="F1" s="85"/>
      <c r="G1" s="86"/>
    </row>
    <row r="2" spans="1:7" ht="18.75" customHeight="1">
      <c r="A2" s="88" t="s">
        <v>38</v>
      </c>
      <c r="B2" s="89"/>
      <c r="C2" s="90"/>
      <c r="D2" s="91">
        <v>45016</v>
      </c>
      <c r="E2" s="92"/>
      <c r="F2" s="92"/>
      <c r="G2" s="90"/>
    </row>
    <row r="4" spans="2:3" ht="18.75">
      <c r="B4" s="93" t="s">
        <v>11</v>
      </c>
      <c r="C4" s="93"/>
    </row>
    <row r="5" ht="5.25" customHeight="1">
      <c r="B5" s="94"/>
    </row>
    <row r="6" spans="2:3" s="95" customFormat="1" ht="42.75">
      <c r="B6" s="96" t="s">
        <v>30</v>
      </c>
      <c r="C6" s="97">
        <v>0</v>
      </c>
    </row>
    <row r="7" ht="15">
      <c r="B7" s="98"/>
    </row>
    <row r="8" spans="2:3" ht="28.5">
      <c r="B8" s="96" t="s">
        <v>34</v>
      </c>
      <c r="C8" s="97">
        <f>106466623.37</f>
        <v>106466623.37</v>
      </c>
    </row>
    <row r="9" spans="2:3" ht="15">
      <c r="B9" s="99"/>
      <c r="C9" s="100"/>
    </row>
    <row r="10" spans="2:3" ht="28.5">
      <c r="B10" s="96" t="s">
        <v>31</v>
      </c>
      <c r="C10" s="97">
        <v>797049.75</v>
      </c>
    </row>
    <row r="11" spans="2:3" ht="15">
      <c r="B11" s="99"/>
      <c r="C11" s="100"/>
    </row>
    <row r="12" spans="2:3" s="95" customFormat="1" ht="42.75">
      <c r="B12" s="96" t="s">
        <v>32</v>
      </c>
      <c r="C12" s="97">
        <v>0</v>
      </c>
    </row>
    <row r="13" ht="15">
      <c r="B13" s="98"/>
    </row>
    <row r="14" spans="2:3" s="95" customFormat="1" ht="32.25" customHeight="1">
      <c r="B14" s="96" t="s">
        <v>33</v>
      </c>
      <c r="C14" s="97">
        <f>C12</f>
        <v>0</v>
      </c>
    </row>
    <row r="15" spans="2:7" ht="15">
      <c r="B15" s="98"/>
      <c r="D15" s="101"/>
      <c r="E15" s="101"/>
      <c r="F15" s="101"/>
      <c r="G15" s="101"/>
    </row>
    <row r="16" spans="2:3" s="95" customFormat="1" ht="32.25" customHeight="1">
      <c r="B16" s="96" t="s">
        <v>29</v>
      </c>
      <c r="C16" s="97">
        <f>SUM('Invoices outstanding'!F:F)</f>
        <v>5621.3099999999995</v>
      </c>
    </row>
    <row r="17" spans="4:7" ht="15">
      <c r="D17" s="109" t="s">
        <v>10</v>
      </c>
      <c r="E17" s="109"/>
      <c r="F17" s="109" t="s">
        <v>35</v>
      </c>
      <c r="G17" s="109"/>
    </row>
    <row r="18" spans="4:7" ht="15">
      <c r="D18" s="101" t="s">
        <v>36</v>
      </c>
      <c r="E18" s="101" t="s">
        <v>37</v>
      </c>
      <c r="F18" s="101" t="s">
        <v>36</v>
      </c>
      <c r="G18" s="101" t="s">
        <v>37</v>
      </c>
    </row>
    <row r="19" spans="2:7" ht="28.5">
      <c r="B19" s="96" t="s">
        <v>1</v>
      </c>
      <c r="C19" s="97">
        <f>789226877.74+C12</f>
        <v>789226877.74</v>
      </c>
      <c r="D19" s="102">
        <v>560</v>
      </c>
      <c r="E19" s="97">
        <v>167682768.11</v>
      </c>
      <c r="F19" s="102">
        <f>8683-D19</f>
        <v>8123</v>
      </c>
      <c r="G19" s="97">
        <f>C19-E19</f>
        <v>621544109.63</v>
      </c>
    </row>
    <row r="20" ht="15">
      <c r="C20" s="103"/>
    </row>
    <row r="21" ht="15">
      <c r="C21" s="104"/>
    </row>
  </sheetData>
  <sheetProtection/>
  <mergeCells count="2">
    <mergeCell ref="D17:E17"/>
    <mergeCell ref="F17:G17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3" sqref="D3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4" width="11.00390625" style="1" bestFit="1" customWidth="1"/>
    <col min="5" max="16384" width="8.8515625" style="1" customWidth="1"/>
  </cols>
  <sheetData>
    <row r="1" spans="1:7" ht="32.25" customHeight="1">
      <c r="A1" s="10" t="s">
        <v>46</v>
      </c>
      <c r="B1" s="18"/>
      <c r="C1" s="19"/>
      <c r="D1" s="19"/>
      <c r="E1" s="18"/>
      <c r="F1" s="18"/>
      <c r="G1" s="19"/>
    </row>
    <row r="2" spans="1:7" ht="18.75" customHeight="1">
      <c r="A2" s="20" t="s">
        <v>38</v>
      </c>
      <c r="B2" s="21"/>
      <c r="C2" s="3"/>
      <c r="D2" s="22">
        <v>45016</v>
      </c>
      <c r="E2" s="23"/>
      <c r="F2" s="23"/>
      <c r="G2" s="3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1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2" t="s">
        <v>2</v>
      </c>
      <c r="C6" s="15">
        <v>2</v>
      </c>
    </row>
    <row r="7" spans="1:7" ht="15">
      <c r="A7" s="5"/>
      <c r="B7" s="14"/>
      <c r="C7" s="5"/>
      <c r="D7" s="5"/>
      <c r="E7" s="5"/>
      <c r="F7" s="5"/>
      <c r="G7" s="5"/>
    </row>
    <row r="8" spans="2:4" s="5" customFormat="1" ht="32.25" customHeight="1">
      <c r="B8" s="12" t="s">
        <v>7</v>
      </c>
      <c r="C8" s="15">
        <v>3</v>
      </c>
      <c r="D8" s="4"/>
    </row>
    <row r="9" spans="1:7" s="5" customFormat="1" ht="15">
      <c r="A9" s="1"/>
      <c r="B9" s="13"/>
      <c r="C9" s="1"/>
      <c r="D9" s="1"/>
      <c r="E9" s="1"/>
      <c r="F9" s="1"/>
      <c r="G9" s="1"/>
    </row>
    <row r="10" spans="2:3" s="5" customFormat="1" ht="32.25" customHeight="1">
      <c r="B10" s="12" t="s">
        <v>3</v>
      </c>
      <c r="C10" s="15">
        <v>2</v>
      </c>
    </row>
    <row r="11" spans="1:7" ht="15">
      <c r="A11" s="5"/>
      <c r="B11" s="14"/>
      <c r="C11" s="5"/>
      <c r="D11" s="5"/>
      <c r="E11" s="5"/>
      <c r="F11" s="5"/>
      <c r="G11" s="5"/>
    </row>
    <row r="12" spans="2:3" s="5" customFormat="1" ht="32.25" customHeight="1">
      <c r="B12" s="12" t="s">
        <v>8</v>
      </c>
      <c r="C12" s="15">
        <v>0</v>
      </c>
    </row>
    <row r="13" ht="15">
      <c r="B13" s="13"/>
    </row>
    <row r="14" spans="2:7" s="5" customFormat="1" ht="32.25" customHeight="1">
      <c r="B14" s="12" t="s">
        <v>4</v>
      </c>
      <c r="C14" s="15">
        <v>0</v>
      </c>
      <c r="F14" s="13"/>
      <c r="G14" s="1"/>
    </row>
    <row r="15" ht="15">
      <c r="B15" s="13"/>
    </row>
    <row r="16" spans="2:4" s="5" customFormat="1" ht="32.25" customHeight="1">
      <c r="B16" s="12" t="s">
        <v>5</v>
      </c>
      <c r="C16" s="15">
        <v>0</v>
      </c>
      <c r="D16" s="4"/>
    </row>
    <row r="18" spans="1:7" ht="28.5">
      <c r="A18" s="5"/>
      <c r="B18" s="12" t="s">
        <v>6</v>
      </c>
      <c r="C18" s="15">
        <v>0</v>
      </c>
      <c r="D18" s="4"/>
      <c r="E18" s="5"/>
      <c r="F18" s="5"/>
      <c r="G18" s="5"/>
    </row>
    <row r="23" ht="15">
      <c r="B23" s="16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2023-04-12T20:16:16Z</cp:lastPrinted>
  <dcterms:created xsi:type="dcterms:W3CDTF">2014-06-26T19:24:02Z</dcterms:created>
  <dcterms:modified xsi:type="dcterms:W3CDTF">2023-04-13T20:24:13Z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